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ystosolar-my.sharepoint.com/personal/adavid_powr_group/Documents/Bureau/"/>
    </mc:Choice>
  </mc:AlternateContent>
  <xr:revisionPtr revIDLastSave="1241" documentId="8_{D9BDE665-256D-49F2-B96D-5B1C2B5D2595}" xr6:coauthVersionLast="47" xr6:coauthVersionMax="47" xr10:uidLastSave="{1B170407-BA40-4D06-AB69-2F5B81862327}"/>
  <bookViews>
    <workbookView xWindow="28680" yWindow="-10305" windowWidth="29040" windowHeight="15720" xr2:uid="{00000000-000D-0000-FFFF-FFFF00000000}"/>
  </bookViews>
  <sheets>
    <sheet name="Fiche Calepinage RC3" sheetId="5" r:id="rId1"/>
    <sheet name="Process" sheetId="7" r:id="rId2"/>
    <sheet name="Structures portiques" sheetId="6" state="hidden" r:id="rId3"/>
    <sheet name="Vocabulaire" sheetId="8" r:id="rId4"/>
  </sheets>
  <definedNames>
    <definedName name="Ep_Mod" localSheetId="0">'Fiche Calepinage RC3'!#REF!</definedName>
    <definedName name="Ep_Mod">#REF!</definedName>
    <definedName name="InterMod" localSheetId="0">'Fiche Calepinage RC3'!$F$63</definedName>
    <definedName name="InterMod">#REF!</definedName>
    <definedName name="JD">'Fiche Calepinage RC3'!$F$66</definedName>
    <definedName name="Jeu" localSheetId="0">'Fiche Calepinage RC3'!$F$65</definedName>
    <definedName name="Jeu">#REF!</definedName>
    <definedName name="La" localSheetId="0">'Fiche Calepinage RC3'!$C$7</definedName>
    <definedName name="La">#REF!</definedName>
    <definedName name="Lo" localSheetId="0">'Fiche Calepinage RC3'!$B$7</definedName>
    <definedName name="Lo">#REF!</definedName>
    <definedName name="P_mod" localSheetId="0">'Fiche Calepinage RC3'!$D$7</definedName>
    <definedName name="P_mod">#REF!</definedName>
    <definedName name="Pose" localSheetId="0">'Fiche Calepinage RC3'!$E$7</definedName>
    <definedName name="Pose">#REF!</definedName>
    <definedName name="Rive" localSheetId="0">'Fiche Calepinage RC3'!$F$64</definedName>
    <definedName name="Rive">#REF!</definedName>
    <definedName name="_xlnm.Print_Area" localSheetId="0">'Fiche Calepinage RC3'!$A$1:$K$62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5" l="1"/>
  <c r="I12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I41" i="5" l="1"/>
  <c r="K41" i="5"/>
  <c r="I42" i="5"/>
  <c r="K42" i="5"/>
  <c r="F13" i="5"/>
  <c r="I65" i="5" l="1"/>
  <c r="B14" i="5" l="1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13" i="5"/>
  <c r="B12" i="5"/>
  <c r="F42" i="5" l="1"/>
  <c r="G42" i="5" s="1"/>
  <c r="H42" i="5"/>
  <c r="F22" i="5"/>
  <c r="G22" i="5" s="1"/>
  <c r="H22" i="5"/>
  <c r="I22" i="5"/>
  <c r="F23" i="5"/>
  <c r="G23" i="5" s="1"/>
  <c r="H23" i="5"/>
  <c r="I23" i="5"/>
  <c r="F24" i="5"/>
  <c r="G24" i="5" s="1"/>
  <c r="H24" i="5"/>
  <c r="I24" i="5"/>
  <c r="F25" i="5"/>
  <c r="G25" i="5"/>
  <c r="H25" i="5"/>
  <c r="I25" i="5"/>
  <c r="K25" i="5"/>
  <c r="F26" i="5"/>
  <c r="G26" i="5"/>
  <c r="H26" i="5"/>
  <c r="I26" i="5"/>
  <c r="K26" i="5"/>
  <c r="F27" i="5"/>
  <c r="G27" i="5"/>
  <c r="H27" i="5"/>
  <c r="I27" i="5"/>
  <c r="K27" i="5"/>
  <c r="F28" i="5"/>
  <c r="G28" i="5"/>
  <c r="H28" i="5"/>
  <c r="I28" i="5"/>
  <c r="K28" i="5"/>
  <c r="F29" i="5"/>
  <c r="G29" i="5"/>
  <c r="H29" i="5"/>
  <c r="I29" i="5"/>
  <c r="K29" i="5"/>
  <c r="F30" i="5"/>
  <c r="G30" i="5"/>
  <c r="H30" i="5"/>
  <c r="I30" i="5"/>
  <c r="K30" i="5"/>
  <c r="F31" i="5"/>
  <c r="G31" i="5"/>
  <c r="H31" i="5"/>
  <c r="I31" i="5"/>
  <c r="K31" i="5"/>
  <c r="F32" i="5"/>
  <c r="G32" i="5"/>
  <c r="H32" i="5"/>
  <c r="I32" i="5"/>
  <c r="K32" i="5"/>
  <c r="F33" i="5"/>
  <c r="G33" i="5"/>
  <c r="H33" i="5"/>
  <c r="I33" i="5"/>
  <c r="K33" i="5"/>
  <c r="F34" i="5"/>
  <c r="G34" i="5"/>
  <c r="H34" i="5"/>
  <c r="I34" i="5"/>
  <c r="K34" i="5"/>
  <c r="F35" i="5"/>
  <c r="G35" i="5"/>
  <c r="H35" i="5"/>
  <c r="I35" i="5"/>
  <c r="K35" i="5"/>
  <c r="F36" i="5"/>
  <c r="G36" i="5"/>
  <c r="H36" i="5"/>
  <c r="I36" i="5"/>
  <c r="K36" i="5"/>
  <c r="F37" i="5"/>
  <c r="G37" i="5" s="1"/>
  <c r="H37" i="5"/>
  <c r="K37" i="5" s="1"/>
  <c r="I37" i="5"/>
  <c r="F38" i="5"/>
  <c r="G38" i="5"/>
  <c r="H38" i="5"/>
  <c r="I38" i="5"/>
  <c r="K38" i="5"/>
  <c r="F39" i="5"/>
  <c r="G39" i="5"/>
  <c r="H39" i="5"/>
  <c r="I39" i="5"/>
  <c r="K39" i="5"/>
  <c r="F40" i="5"/>
  <c r="G40" i="5"/>
  <c r="H40" i="5"/>
  <c r="I40" i="5"/>
  <c r="K40" i="5"/>
  <c r="F41" i="5"/>
  <c r="G41" i="5"/>
  <c r="H41" i="5"/>
  <c r="H14" i="5"/>
  <c r="J14" i="5" s="1"/>
  <c r="K24" i="5" l="1"/>
  <c r="K23" i="5"/>
  <c r="K22" i="5"/>
  <c r="H13" i="5"/>
  <c r="J13" i="5" s="1"/>
  <c r="H15" i="5"/>
  <c r="J15" i="5" s="1"/>
  <c r="H16" i="5"/>
  <c r="J16" i="5" s="1"/>
  <c r="H17" i="5"/>
  <c r="J17" i="5" s="1"/>
  <c r="H18" i="5"/>
  <c r="J18" i="5" s="1"/>
  <c r="H19" i="5"/>
  <c r="J19" i="5" s="1"/>
  <c r="H20" i="5"/>
  <c r="J20" i="5" s="1"/>
  <c r="H21" i="5"/>
  <c r="H12" i="5"/>
  <c r="J12" i="5" s="1"/>
  <c r="I67" i="5" l="1"/>
  <c r="I14" i="5" l="1"/>
  <c r="I15" i="5"/>
  <c r="I16" i="5"/>
  <c r="I17" i="5"/>
  <c r="I18" i="5"/>
  <c r="I19" i="5"/>
  <c r="I20" i="5"/>
  <c r="K20" i="5" s="1"/>
  <c r="I21" i="5"/>
  <c r="I13" i="5"/>
  <c r="G13" i="5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12" i="5"/>
  <c r="G12" i="5" s="1"/>
  <c r="H7" i="5" l="1"/>
  <c r="J7" i="5"/>
  <c r="K19" i="5" l="1"/>
  <c r="K14" i="5"/>
  <c r="K21" i="5"/>
  <c r="K16" i="5"/>
  <c r="K15" i="5"/>
  <c r="K18" i="5"/>
  <c r="K17" i="5"/>
  <c r="K12" i="5" l="1"/>
  <c r="K13" i="5" l="1"/>
  <c r="I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Josselin NOIRE</author>
  </authors>
  <commentList>
    <comment ref="D6" authorId="0" shapeId="0" xr:uid="{68BB9CC9-95A3-4574-B510-23D9A648D986}">
      <text>
        <r>
          <rPr>
            <b/>
            <sz val="9"/>
            <color indexed="81"/>
            <rFont val="Tahoma"/>
            <family val="2"/>
          </rPr>
          <t>Puissance du module</t>
        </r>
      </text>
    </comment>
    <comment ref="B7" authorId="0" shapeId="0" xr:uid="{AACA0B6D-92F3-4076-BFDC-CA4EF06FB7F6}">
      <text>
        <r>
          <rPr>
            <b/>
            <sz val="9"/>
            <color indexed="81"/>
            <rFont val="Tahoma"/>
            <family val="2"/>
          </rPr>
          <t>en mm</t>
        </r>
      </text>
    </comment>
    <comment ref="C7" authorId="0" shapeId="0" xr:uid="{710D8C0C-4E17-4226-9B66-6F36F2543204}">
      <text>
        <r>
          <rPr>
            <b/>
            <sz val="9"/>
            <color indexed="81"/>
            <rFont val="Tahoma"/>
            <family val="2"/>
          </rPr>
          <t>en mm</t>
        </r>
      </text>
    </comment>
    <comment ref="D7" authorId="0" shapeId="0" xr:uid="{21CEE563-0B8C-4F06-A6F0-13027090C98B}">
      <text>
        <r>
          <rPr>
            <b/>
            <sz val="9"/>
            <color indexed="81"/>
            <rFont val="Tahoma"/>
            <family val="2"/>
          </rPr>
          <t>en Wc</t>
        </r>
      </text>
    </comment>
    <comment ref="E7" authorId="0" shapeId="0" xr:uid="{D99618C4-1E8A-41BC-A1AA-DC3ACC428859}">
      <text>
        <r>
          <rPr>
            <b/>
            <sz val="9"/>
            <color indexed="81"/>
            <rFont val="Tahoma"/>
            <family val="2"/>
          </rPr>
          <t>Si demande pose paysage,</t>
        </r>
        <r>
          <rPr>
            <sz val="9"/>
            <color indexed="81"/>
            <rFont val="Tahoma"/>
            <family val="2"/>
          </rPr>
          <t xml:space="preserve"> merci de fournir 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la fiche technique du module
- la pente
- la hauteur bas de pente à l'égoût</t>
        </r>
        <r>
          <rPr>
            <b/>
            <sz val="9"/>
            <color indexed="81"/>
            <rFont val="Tahoma"/>
            <family val="2"/>
          </rPr>
          <t xml:space="preserve">
Pose portrait obligatoire si :
</t>
        </r>
        <r>
          <rPr>
            <sz val="9"/>
            <color indexed="81"/>
            <rFont val="Tahoma"/>
            <family val="2"/>
          </rPr>
          <t>- grand côté module &gt; 1800mm
- ou vent 3
- ou rugosité terrain II (campagne exposée)</t>
        </r>
      </text>
    </comment>
    <comment ref="H10" authorId="0" shapeId="0" xr:uid="{4280E6B3-6CDB-4E3B-BCBC-47D26D92382A}">
      <text>
        <r>
          <rPr>
            <b/>
            <sz val="9"/>
            <color indexed="81"/>
            <rFont val="Tahoma"/>
            <family val="2"/>
          </rPr>
          <t>longueur maximum après laquelle il est nécessaire de mettre un JD</t>
        </r>
      </text>
    </comment>
    <comment ref="A11" authorId="0" shapeId="0" xr:uid="{6C5DB696-0BFA-4BA0-9362-6764A31CD29C}">
      <text>
        <r>
          <rPr>
            <b/>
            <sz val="9"/>
            <color indexed="81"/>
            <rFont val="Tahoma"/>
            <family val="2"/>
          </rPr>
          <t>nommer chaque zone pour se repérer facilement (facultatif)</t>
        </r>
      </text>
    </comment>
    <comment ref="C11" authorId="0" shapeId="0" xr:uid="{F9AAFA84-33CD-4746-B9EC-762A7D223C20}">
      <text>
        <r>
          <rPr>
            <b/>
            <sz val="9"/>
            <color indexed="81"/>
            <rFont val="Tahoma"/>
            <family val="2"/>
          </rPr>
          <t>1 ombrière Y = 2 champs PV
1 ombrière monorampant T = 1 champ PV</t>
        </r>
      </text>
    </comment>
    <comment ref="J11" authorId="0" shapeId="0" xr:uid="{D1049BB5-9021-4354-AFB4-C969966B5923}">
      <text>
        <r>
          <rPr>
            <b/>
            <sz val="9"/>
            <color indexed="81"/>
            <rFont val="Tahoma"/>
            <family val="2"/>
          </rPr>
          <t>longueur hors tout minimum arrondi au cm sans jeu de montage</t>
        </r>
      </text>
    </comment>
  </commentList>
</comments>
</file>

<file path=xl/sharedStrings.xml><?xml version="1.0" encoding="utf-8"?>
<sst xmlns="http://schemas.openxmlformats.org/spreadsheetml/2006/main" count="60" uniqueCount="53">
  <si>
    <t>Calepinage ombrières Helios RC3</t>
  </si>
  <si>
    <t>En jaune, valeur à renseigner
(obligatoire si jaune foncé)</t>
  </si>
  <si>
    <t xml:space="preserve">Adresse précise </t>
  </si>
  <si>
    <t>Module</t>
  </si>
  <si>
    <t>Longueur</t>
  </si>
  <si>
    <t>Largeur</t>
  </si>
  <si>
    <t>Puissance</t>
  </si>
  <si>
    <t>Pose</t>
  </si>
  <si>
    <t>Total projet</t>
  </si>
  <si>
    <t>Nb modules</t>
  </si>
  <si>
    <t>Surface m2</t>
  </si>
  <si>
    <t>Puissance kWc</t>
  </si>
  <si>
    <t>Champ photovoltaïque</t>
  </si>
  <si>
    <t>L max JD (m)</t>
  </si>
  <si>
    <t>Toiture</t>
  </si>
  <si>
    <r>
      <rPr>
        <b/>
        <sz val="11"/>
        <color theme="1"/>
        <rFont val="Calibri Light"/>
        <family val="2"/>
        <scheme val="major"/>
      </rPr>
      <t>Zone</t>
    </r>
    <r>
      <rPr>
        <sz val="11"/>
        <color theme="1"/>
        <rFont val="Calibri Light"/>
        <family val="2"/>
        <scheme val="major"/>
      </rPr>
      <t xml:space="preserve"> </t>
    </r>
  </si>
  <si>
    <t>#</t>
  </si>
  <si>
    <r>
      <rPr>
        <b/>
        <sz val="11"/>
        <color theme="1"/>
        <rFont val="Calibri Light"/>
        <family val="2"/>
        <scheme val="major"/>
      </rPr>
      <t>Nb de champs PV</t>
    </r>
    <r>
      <rPr>
        <sz val="11"/>
        <color theme="1"/>
        <rFont val="Calibri Light"/>
        <family val="2"/>
        <scheme val="major"/>
      </rPr>
      <t xml:space="preserve"> identiques</t>
    </r>
  </si>
  <si>
    <r>
      <t xml:space="preserve">Nb de </t>
    </r>
    <r>
      <rPr>
        <b/>
        <sz val="11"/>
        <color theme="1"/>
        <rFont val="Calibri Light"/>
        <family val="2"/>
        <scheme val="major"/>
      </rPr>
      <t>Lignes</t>
    </r>
  </si>
  <si>
    <r>
      <t xml:space="preserve">Nb de </t>
    </r>
    <r>
      <rPr>
        <b/>
        <sz val="11"/>
        <color theme="1"/>
        <rFont val="Calibri Light"/>
        <family val="2"/>
        <scheme val="major"/>
      </rPr>
      <t>Colonnes</t>
    </r>
  </si>
  <si>
    <r>
      <rPr>
        <b/>
        <sz val="11"/>
        <color theme="1"/>
        <rFont val="Calibri Light"/>
        <family val="2"/>
        <scheme val="major"/>
      </rPr>
      <t>Nb total modules</t>
    </r>
    <r>
      <rPr>
        <sz val="11"/>
        <color theme="1"/>
        <rFont val="Calibri Light"/>
        <family val="2"/>
        <scheme val="major"/>
      </rPr>
      <t xml:space="preserve"> par omb.</t>
    </r>
  </si>
  <si>
    <r>
      <rPr>
        <b/>
        <sz val="11"/>
        <color theme="1"/>
        <rFont val="Calibri Light"/>
        <family val="2"/>
        <scheme val="major"/>
      </rPr>
      <t>Puissance kWc</t>
    </r>
    <r>
      <rPr>
        <sz val="11"/>
        <color theme="1"/>
        <rFont val="Calibri Light"/>
        <family val="2"/>
        <scheme val="major"/>
      </rPr>
      <t xml:space="preserve"> par ombrière</t>
    </r>
  </si>
  <si>
    <t>Joint de Dilatation</t>
  </si>
  <si>
    <t>Rampant (ml)</t>
  </si>
  <si>
    <t>Long pan (ml)</t>
  </si>
  <si>
    <t>Contraintes et marges de manœuvre</t>
  </si>
  <si>
    <t>Pour proposer une variante :</t>
  </si>
  <si>
    <t>quelles sont les longpans et rampants minimum et maximum sur lesquels travailler?</t>
  </si>
  <si>
    <t>quelle est la puissance cible ou à ne pas dépasser?</t>
  </si>
  <si>
    <t xml:space="preserve"> </t>
  </si>
  <si>
    <t>Autres infos :</t>
  </si>
  <si>
    <t>pente</t>
  </si>
  <si>
    <t>%</t>
  </si>
  <si>
    <t>hauteur mini bas de pente</t>
  </si>
  <si>
    <t>m</t>
  </si>
  <si>
    <t>capture google maps</t>
  </si>
  <si>
    <t xml:space="preserve"> …</t>
  </si>
  <si>
    <t>intermodule</t>
  </si>
  <si>
    <t>mm</t>
  </si>
  <si>
    <t>Poids de la couverture</t>
  </si>
  <si>
    <t>par défaut</t>
  </si>
  <si>
    <t>rive +10</t>
  </si>
  <si>
    <t>modules</t>
  </si>
  <si>
    <t>kg/m²</t>
  </si>
  <si>
    <t>jeu rampant</t>
  </si>
  <si>
    <t>SI</t>
  </si>
  <si>
    <t>espace du JD</t>
  </si>
  <si>
    <t>Divers</t>
  </si>
  <si>
    <t>TOTAL</t>
  </si>
  <si>
    <t>Poteau central "T" monorampant double peigne</t>
  </si>
  <si>
    <t>Poteau déporté monorampant simple peigne</t>
  </si>
  <si>
    <t>Poteau central "Y" double rampant double peigne</t>
  </si>
  <si>
    <t>attention, compter 2 champs photovoltaïques dans l'autre onglet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</si>
</sst>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9"/>
      <color indexed="81"/>
      <name val="Tahoma"/>
      <family val="2"/>
    </font>
    <font>
      <b/>
      <sz val="14"/>
      <color theme="0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3">
    <xf numFmtId="0" fontId="0" fillId="0" borderId="0" xfId="0"/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right" vertical="center"/>
    </xf>
    <xf numFmtId="164" fontId="8" fillId="8" borderId="0" xfId="1" applyNumberFormat="1" applyFont="1" applyFill="1" applyBorder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 applyProtection="1">
      <alignment vertical="center"/>
      <protection locked="0"/>
    </xf>
    <xf numFmtId="3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6" borderId="0" xfId="0" applyFont="1" applyFill="1" applyProtection="1">
      <protection locked="0"/>
    </xf>
    <xf numFmtId="2" fontId="4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5" borderId="0" xfId="0" applyFont="1" applyFill="1"/>
    <xf numFmtId="0" fontId="5" fillId="2" borderId="0" xfId="0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2" fontId="15" fillId="0" borderId="0" xfId="0" applyNumberFormat="1" applyFont="1" applyProtection="1">
      <protection locked="0"/>
    </xf>
    <xf numFmtId="2" fontId="2" fillId="6" borderId="0" xfId="0" applyNumberFormat="1" applyFont="1" applyFill="1" applyProtection="1"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Protection="1">
      <protection locked="0"/>
    </xf>
    <xf numFmtId="0" fontId="2" fillId="9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0" fillId="7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/>
    </xf>
    <xf numFmtId="164" fontId="8" fillId="8" borderId="0" xfId="1" applyNumberFormat="1" applyFont="1" applyFill="1" applyBorder="1" applyAlignment="1">
      <alignment horizontal="right" vertical="center"/>
    </xf>
    <xf numFmtId="0" fontId="6" fillId="9" borderId="0" xfId="0" applyFont="1" applyFill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4" fontId="3" fillId="6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57784</xdr:colOff>
      <xdr:row>0</xdr:row>
      <xdr:rowOff>70679</xdr:rowOff>
    </xdr:from>
    <xdr:to>
      <xdr:col>0</xdr:col>
      <xdr:colOff>1020128</xdr:colOff>
      <xdr:row>1</xdr:row>
      <xdr:rowOff>206938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435B4A-DC38-463A-93B7-7135DCC7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4" y="70679"/>
          <a:ext cx="964249" cy="2988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265747</xdr:rowOff>
    </xdr:from>
    <xdr:to>
      <xdr:col>0</xdr:col>
      <xdr:colOff>1043941</xdr:colOff>
      <xdr:row>2</xdr:row>
      <xdr:rowOff>153935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6FEC38-0756-FD47-0351-DBE2800C5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24497"/>
          <a:ext cx="1047750" cy="28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12</xdr:col>
      <xdr:colOff>625853</xdr:colOff>
      <xdr:row>33</xdr:row>
      <xdr:rowOff>151549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EA9B7702-C51F-2726-E710-481C586D528E}"/>
            </a:ext>
          </a:extLst>
        </xdr:cNvPr>
        <xdr:cNvGrpSpPr/>
      </xdr:nvGrpSpPr>
      <xdr:grpSpPr>
        <a:xfrm>
          <a:off x="26670" y="11430"/>
          <a:ext cx="9975593" cy="6112294"/>
          <a:chOff x="885217" y="243192"/>
          <a:chExt cx="10107038" cy="6177064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BCA0611A-87D7-FB93-3361-6FA5CEDA2302}"/>
              </a:ext>
            </a:extLst>
          </xdr:cNvPr>
          <xdr:cNvGrpSpPr/>
        </xdr:nvGrpSpPr>
        <xdr:grpSpPr>
          <a:xfrm>
            <a:off x="885217" y="243192"/>
            <a:ext cx="10107038" cy="6177064"/>
            <a:chOff x="885217" y="340468"/>
            <a:chExt cx="10107038" cy="6177064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B28760BD-BB41-4E39-86DC-89340E6232AE}"/>
                </a:ext>
              </a:extLst>
            </xdr:cNvPr>
            <xdr:cNvSpPr/>
          </xdr:nvSpPr>
          <xdr:spPr>
            <a:xfrm>
              <a:off x="885217" y="340468"/>
              <a:ext cx="10107038" cy="6177064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8" name="Groupe 7">
              <a:extLst>
                <a:ext uri="{FF2B5EF4-FFF2-40B4-BE49-F238E27FC236}">
                  <a16:creationId xmlns:a16="http://schemas.microsoft.com/office/drawing/2014/main" id="{F47439FD-5D2E-1B6E-91C6-88BAB5D85653}"/>
                </a:ext>
              </a:extLst>
            </xdr:cNvPr>
            <xdr:cNvGrpSpPr/>
          </xdr:nvGrpSpPr>
          <xdr:grpSpPr>
            <a:xfrm>
              <a:off x="966413" y="425646"/>
              <a:ext cx="9949012" cy="6006707"/>
              <a:chOff x="625945" y="76786"/>
              <a:chExt cx="9949012" cy="6006707"/>
            </a:xfrm>
          </xdr:grpSpPr>
          <xdr:sp macro="" textlink="">
            <xdr:nvSpPr>
              <xdr:cNvPr id="9" name="ZoneTexte 51">
                <a:extLst>
                  <a:ext uri="{FF2B5EF4-FFF2-40B4-BE49-F238E27FC236}">
                    <a16:creationId xmlns:a16="http://schemas.microsoft.com/office/drawing/2014/main" id="{BE8674B4-D9CF-808E-345D-DBE161F8D863}"/>
                  </a:ext>
                </a:extLst>
              </xdr:cNvPr>
              <xdr:cNvSpPr txBox="1"/>
            </xdr:nvSpPr>
            <xdr:spPr>
              <a:xfrm>
                <a:off x="5561539" y="119031"/>
                <a:ext cx="1512000" cy="394335"/>
              </a:xfrm>
              <a:prstGeom prst="roundRect">
                <a:avLst>
                  <a:gd name="adj" fmla="val 11226"/>
                </a:avLst>
              </a:prstGeom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wrap="square" rtlCol="0">
                <a:spAutoFit/>
              </a:bodyPr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fr-FR">
                  <a:latin typeface="+mj-lt"/>
                </a:endParaRPr>
              </a:p>
            </xdr:txBody>
          </xdr:sp>
          <xdr:sp macro="" textlink="">
            <xdr:nvSpPr>
              <xdr:cNvPr id="10" name="ZoneTexte 50">
                <a:extLst>
                  <a:ext uri="{FF2B5EF4-FFF2-40B4-BE49-F238E27FC236}">
                    <a16:creationId xmlns:a16="http://schemas.microsoft.com/office/drawing/2014/main" id="{EA27E92C-BCF0-CE68-E7BF-D152521DEDB5}"/>
                  </a:ext>
                </a:extLst>
              </xdr:cNvPr>
              <xdr:cNvSpPr txBox="1"/>
            </xdr:nvSpPr>
            <xdr:spPr>
              <a:xfrm>
                <a:off x="7198884" y="119031"/>
                <a:ext cx="805505" cy="394335"/>
              </a:xfrm>
              <a:prstGeom prst="roundRect">
                <a:avLst>
                  <a:gd name="adj" fmla="val 11226"/>
                </a:avLst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wrap="square" rtlCol="0">
                <a:spAutoFit/>
              </a:bodyPr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fr-FR">
                  <a:latin typeface="+mj-lt"/>
                </a:endParaRPr>
              </a:p>
            </xdr:txBody>
          </xdr:sp>
          <xdr:grpSp>
            <xdr:nvGrpSpPr>
              <xdr:cNvPr id="11" name="Groupe 10">
                <a:extLst>
                  <a:ext uri="{FF2B5EF4-FFF2-40B4-BE49-F238E27FC236}">
                    <a16:creationId xmlns:a16="http://schemas.microsoft.com/office/drawing/2014/main" id="{FCA23C35-2AF0-C83D-BBF0-AA8A0BA68DF4}"/>
                  </a:ext>
                </a:extLst>
              </xdr:cNvPr>
              <xdr:cNvGrpSpPr/>
            </xdr:nvGrpSpPr>
            <xdr:grpSpPr>
              <a:xfrm>
                <a:off x="625945" y="402786"/>
                <a:ext cx="9949012" cy="5680707"/>
                <a:chOff x="518941" y="-34959"/>
                <a:chExt cx="9949012" cy="5680707"/>
              </a:xfrm>
            </xdr:grpSpPr>
            <xdr:grpSp>
              <xdr:nvGrpSpPr>
                <xdr:cNvPr id="13" name="Groupe 12">
                  <a:extLst>
                    <a:ext uri="{FF2B5EF4-FFF2-40B4-BE49-F238E27FC236}">
                      <a16:creationId xmlns:a16="http://schemas.microsoft.com/office/drawing/2014/main" id="{BCEA2956-17EC-8FDD-8506-4BE786F7C582}"/>
                    </a:ext>
                  </a:extLst>
                </xdr:cNvPr>
                <xdr:cNvGrpSpPr/>
              </xdr:nvGrpSpPr>
              <xdr:grpSpPr>
                <a:xfrm>
                  <a:off x="518941" y="-34959"/>
                  <a:ext cx="9949012" cy="5680707"/>
                  <a:chOff x="518941" y="110955"/>
                  <a:chExt cx="9949012" cy="5680707"/>
                </a:xfrm>
              </xdr:grpSpPr>
              <xdr:sp macro="" textlink="">
                <xdr:nvSpPr>
                  <xdr:cNvPr id="23" name="ZoneTexte 25">
                    <a:extLst>
                      <a:ext uri="{FF2B5EF4-FFF2-40B4-BE49-F238E27FC236}">
                        <a16:creationId xmlns:a16="http://schemas.microsoft.com/office/drawing/2014/main" id="{DB219DB3-0AD1-8C2D-1E98-1BBCDB68FD58}"/>
                      </a:ext>
                    </a:extLst>
                  </xdr:cNvPr>
                  <xdr:cNvSpPr txBox="1"/>
                </xdr:nvSpPr>
                <xdr:spPr>
                  <a:xfrm>
                    <a:off x="6844764" y="5495911"/>
                    <a:ext cx="3623189" cy="295751"/>
                  </a:xfrm>
                  <a:prstGeom prst="roundRect">
                    <a:avLst>
                      <a:gd name="adj" fmla="val 11226"/>
                    </a:avLst>
                  </a:prstGeom>
                  <a:solidFill>
                    <a:schemeClr val="accent4">
                      <a:lumMod val="20000"/>
                      <a:lumOff val="80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2"/>
                  </a:lnRef>
                  <a:fillRef idx="1">
                    <a:schemeClr val="lt1"/>
                  </a:fillRef>
                  <a:effectRef idx="0">
                    <a:schemeClr val="accent2"/>
                  </a:effectRef>
                  <a:fontRef idx="minor">
                    <a:schemeClr val="dk1"/>
                  </a:fontRef>
                </xdr:style>
                <xdr:txBody>
                  <a:bodyPr wrap="square" rtlCol="0">
                    <a:spAutoFit/>
                  </a:bodyPr>
                  <a:lstStyle>
                    <a:defPPr>
                      <a:defRPr lang="fr-FR"/>
                    </a:defPPr>
                    <a:lvl1pPr marL="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800" kern="12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fr-FR" sz="1200">
                        <a:latin typeface="+mj-lt"/>
                      </a:rPr>
                      <a:t>Production sur mesure, et livraison en 2 et 3 envois</a:t>
                    </a:r>
                  </a:p>
                </xdr:txBody>
              </xdr:sp>
              <xdr:grpSp>
                <xdr:nvGrpSpPr>
                  <xdr:cNvPr id="24" name="Groupe 23">
                    <a:extLst>
                      <a:ext uri="{FF2B5EF4-FFF2-40B4-BE49-F238E27FC236}">
                        <a16:creationId xmlns:a16="http://schemas.microsoft.com/office/drawing/2014/main" id="{C4BEC48B-7E0C-CAB5-A54A-0A138E85B40B}"/>
                      </a:ext>
                    </a:extLst>
                  </xdr:cNvPr>
                  <xdr:cNvGrpSpPr/>
                </xdr:nvGrpSpPr>
                <xdr:grpSpPr>
                  <a:xfrm>
                    <a:off x="518941" y="110955"/>
                    <a:ext cx="9949012" cy="5290617"/>
                    <a:chOff x="518941" y="110955"/>
                    <a:chExt cx="9949012" cy="5290617"/>
                  </a:xfrm>
                </xdr:grpSpPr>
                <xdr:sp macro="" textlink="">
                  <xdr:nvSpPr>
                    <xdr:cNvPr id="25" name="ZoneTexte 26">
                      <a:extLst>
                        <a:ext uri="{FF2B5EF4-FFF2-40B4-BE49-F238E27FC236}">
                          <a16:creationId xmlns:a16="http://schemas.microsoft.com/office/drawing/2014/main" id="{189E46A8-4DF7-DB96-52CA-685AB35E12C8}"/>
                        </a:ext>
                      </a:extLst>
                    </xdr:cNvPr>
                    <xdr:cNvSpPr txBox="1"/>
                  </xdr:nvSpPr>
                  <xdr:spPr>
                    <a:xfrm>
                      <a:off x="518941" y="110955"/>
                      <a:ext cx="2159044" cy="407849"/>
                    </a:xfrm>
                    <a:prstGeom prst="roundRect">
                      <a:avLst>
                        <a:gd name="adj" fmla="val 4575"/>
                      </a:avLst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no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2400">
                          <a:solidFill>
                            <a:schemeClr val="bg1">
                              <a:lumMod val="75000"/>
                            </a:schemeClr>
                          </a:solidFill>
                          <a:latin typeface="+mj-lt"/>
                        </a:rPr>
                        <a:t>Chiffrage</a:t>
                      </a:r>
                      <a:endParaRPr lang="fr-FR">
                        <a:solidFill>
                          <a:schemeClr val="bg1">
                            <a:lumMod val="75000"/>
                          </a:schemeClr>
                        </a:solidFill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26" name="ZoneTexte 4">
                      <a:extLst>
                        <a:ext uri="{FF2B5EF4-FFF2-40B4-BE49-F238E27FC236}">
                          <a16:creationId xmlns:a16="http://schemas.microsoft.com/office/drawing/2014/main" id="{7B4837D5-DAC4-F6E1-3F68-7CF41820FC4A}"/>
                        </a:ext>
                      </a:extLst>
                    </xdr:cNvPr>
                    <xdr:cNvSpPr txBox="1"/>
                  </xdr:nvSpPr>
                  <xdr:spPr>
                    <a:xfrm>
                      <a:off x="622573" y="688695"/>
                      <a:ext cx="1974715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Votre demande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27" name="ZoneTexte 5">
                      <a:extLst>
                        <a:ext uri="{FF2B5EF4-FFF2-40B4-BE49-F238E27FC236}">
                          <a16:creationId xmlns:a16="http://schemas.microsoft.com/office/drawing/2014/main" id="{36749544-5C88-9119-05B5-C42BFA31E29C}"/>
                        </a:ext>
                      </a:extLst>
                    </xdr:cNvPr>
                    <xdr:cNvSpPr txBox="1"/>
                  </xdr:nvSpPr>
                  <xdr:spPr>
                    <a:xfrm>
                      <a:off x="611587" y="1178668"/>
                      <a:ext cx="1974715" cy="492919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200">
                          <a:latin typeface="+mj-lt"/>
                        </a:rPr>
                        <a:t>Remplir le fichier excel</a:t>
                      </a:r>
                    </a:p>
                    <a:p>
                      <a:pPr algn="ctr"/>
                      <a:r>
                        <a:rPr lang="fr-FR" sz="1200">
                          <a:latin typeface="+mj-lt"/>
                        </a:rPr>
                        <a:t>de calepinage auto</a:t>
                      </a:r>
                    </a:p>
                  </xdr:txBody>
                </xdr:sp>
                <xdr:sp macro="" textlink="">
                  <xdr:nvSpPr>
                    <xdr:cNvPr id="28" name="ZoneTexte 6">
                      <a:extLst>
                        <a:ext uri="{FF2B5EF4-FFF2-40B4-BE49-F238E27FC236}">
                          <a16:creationId xmlns:a16="http://schemas.microsoft.com/office/drawing/2014/main" id="{EC3C1A1E-B324-C3F9-0F45-6788366C82E1}"/>
                        </a:ext>
                      </a:extLst>
                    </xdr:cNvPr>
                    <xdr:cNvSpPr txBox="1"/>
                  </xdr:nvSpPr>
                  <xdr:spPr>
                    <a:xfrm>
                      <a:off x="2781617" y="688695"/>
                      <a:ext cx="5648791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Notre proposition</a:t>
                      </a:r>
                      <a:r>
                        <a:rPr lang="fr-FR">
                          <a:latin typeface="+mj-lt"/>
                        </a:rPr>
                        <a:t> </a:t>
                      </a:r>
                    </a:p>
                  </xdr:txBody>
                </xdr:sp>
                <xdr:sp macro="" textlink="">
                  <xdr:nvSpPr>
                    <xdr:cNvPr id="29" name="ZoneTexte 7">
                      <a:extLst>
                        <a:ext uri="{FF2B5EF4-FFF2-40B4-BE49-F238E27FC236}">
                          <a16:creationId xmlns:a16="http://schemas.microsoft.com/office/drawing/2014/main" id="{5CD963FF-D8E9-D429-EA85-C8BD59072B30}"/>
                        </a:ext>
                      </a:extLst>
                    </xdr:cNvPr>
                    <xdr:cNvSpPr txBox="1"/>
                  </xdr:nvSpPr>
                  <xdr:spPr>
                    <a:xfrm>
                      <a:off x="2781617" y="1178668"/>
                      <a:ext cx="1950528" cy="328613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400">
                          <a:latin typeface="+mj-lt"/>
                        </a:rPr>
                        <a:t>SI </a:t>
                      </a:r>
                      <a:r>
                        <a:rPr lang="fr-FR" sz="1400" b="1">
                          <a:latin typeface="+mj-lt"/>
                        </a:rPr>
                        <a:t>seul</a:t>
                      </a:r>
                      <a:r>
                        <a:rPr lang="fr-FR" sz="1400">
                          <a:latin typeface="+mj-lt"/>
                        </a:rPr>
                        <a:t> </a:t>
                      </a:r>
                    </a:p>
                  </xdr:txBody>
                </xdr:sp>
                <xdr:sp macro="" textlink="">
                  <xdr:nvSpPr>
                    <xdr:cNvPr id="30" name="ZoneTexte 8">
                      <a:extLst>
                        <a:ext uri="{FF2B5EF4-FFF2-40B4-BE49-F238E27FC236}">
                          <a16:creationId xmlns:a16="http://schemas.microsoft.com/office/drawing/2014/main" id="{15E4A566-7BC2-9B16-E270-7583D9E93AAF}"/>
                        </a:ext>
                      </a:extLst>
                    </xdr:cNvPr>
                    <xdr:cNvSpPr txBox="1"/>
                  </xdr:nvSpPr>
                  <xdr:spPr>
                    <a:xfrm>
                      <a:off x="4840142" y="1182010"/>
                      <a:ext cx="3594994" cy="327600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1200">
                          <a:latin typeface="+mj-lt"/>
                        </a:rPr>
                        <a:t>Envoyé avec nos préconisations pannes classiques</a:t>
                      </a:r>
                    </a:p>
                  </xdr:txBody>
                </xdr:sp>
                <xdr:sp macro="" textlink="">
                  <xdr:nvSpPr>
                    <xdr:cNvPr id="31" name="ZoneTexte 9">
                      <a:extLst>
                        <a:ext uri="{FF2B5EF4-FFF2-40B4-BE49-F238E27FC236}">
                          <a16:creationId xmlns:a16="http://schemas.microsoft.com/office/drawing/2014/main" id="{E153A243-DB86-27BB-260B-DFB553991987}"/>
                        </a:ext>
                      </a:extLst>
                    </xdr:cNvPr>
                    <xdr:cNvSpPr txBox="1"/>
                  </xdr:nvSpPr>
                  <xdr:spPr>
                    <a:xfrm>
                      <a:off x="2781617" y="1613469"/>
                      <a:ext cx="1974715" cy="328613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400">
                          <a:latin typeface="+mj-lt"/>
                        </a:rPr>
                        <a:t>Ombrières</a:t>
                      </a:r>
                      <a:r>
                        <a:rPr lang="fr-FR" sz="1400" b="1">
                          <a:latin typeface="+mj-lt"/>
                        </a:rPr>
                        <a:t> clef en main</a:t>
                      </a:r>
                      <a:endParaRPr lang="fr-FR" sz="1400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32" name="ZoneTexte 11">
                      <a:extLst>
                        <a:ext uri="{FF2B5EF4-FFF2-40B4-BE49-F238E27FC236}">
                          <a16:creationId xmlns:a16="http://schemas.microsoft.com/office/drawing/2014/main" id="{390A4F90-B5A8-4357-5438-39DFFA4F09AA}"/>
                        </a:ext>
                      </a:extLst>
                    </xdr:cNvPr>
                    <xdr:cNvSpPr txBox="1"/>
                  </xdr:nvSpPr>
                  <xdr:spPr>
                    <a:xfrm>
                      <a:off x="2781617" y="2048270"/>
                      <a:ext cx="1974715" cy="328613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400">
                          <a:latin typeface="+mj-lt"/>
                        </a:rPr>
                        <a:t>Ombrières</a:t>
                      </a:r>
                      <a:r>
                        <a:rPr lang="fr-FR" sz="1400" b="1">
                          <a:latin typeface="+mj-lt"/>
                        </a:rPr>
                        <a:t> standards</a:t>
                      </a:r>
                    </a:p>
                  </xdr:txBody>
                </xdr:sp>
                <xdr:sp macro="" textlink="">
                  <xdr:nvSpPr>
                    <xdr:cNvPr id="33" name="ZoneTexte 12">
                      <a:extLst>
                        <a:ext uri="{FF2B5EF4-FFF2-40B4-BE49-F238E27FC236}">
                          <a16:creationId xmlns:a16="http://schemas.microsoft.com/office/drawing/2014/main" id="{981F2314-FB87-D733-0F97-CE1420C86362}"/>
                        </a:ext>
                      </a:extLst>
                    </xdr:cNvPr>
                    <xdr:cNvSpPr txBox="1"/>
                  </xdr:nvSpPr>
                  <xdr:spPr>
                    <a:xfrm>
                      <a:off x="4840142" y="1613956"/>
                      <a:ext cx="3614453" cy="327600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1200">
                          <a:latin typeface="+mj-lt"/>
                        </a:rPr>
                        <a:t>Projets &gt; 300kWc : budget ou devis selon avancement</a:t>
                      </a:r>
                    </a:p>
                  </xdr:txBody>
                </xdr:sp>
                <xdr:sp macro="" textlink="">
                  <xdr:nvSpPr>
                    <xdr:cNvPr id="34" name="ZoneTexte 13">
                      <a:extLst>
                        <a:ext uri="{FF2B5EF4-FFF2-40B4-BE49-F238E27FC236}">
                          <a16:creationId xmlns:a16="http://schemas.microsoft.com/office/drawing/2014/main" id="{18B4B08E-8534-8A7E-7B73-9176C0C142DE}"/>
                        </a:ext>
                      </a:extLst>
                    </xdr:cNvPr>
                    <xdr:cNvSpPr txBox="1"/>
                  </xdr:nvSpPr>
                  <xdr:spPr>
                    <a:xfrm>
                      <a:off x="4840142" y="2048268"/>
                      <a:ext cx="2311576" cy="327600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1200">
                          <a:latin typeface="+mj-lt"/>
                        </a:rPr>
                        <a:t>Petites ombrières : sur catalogue</a:t>
                      </a:r>
                    </a:p>
                  </xdr:txBody>
                </xdr:sp>
                <xdr:sp macro="" textlink="">
                  <xdr:nvSpPr>
                    <xdr:cNvPr id="35" name="ZoneTexte 14">
                      <a:extLst>
                        <a:ext uri="{FF2B5EF4-FFF2-40B4-BE49-F238E27FC236}">
                          <a16:creationId xmlns:a16="http://schemas.microsoft.com/office/drawing/2014/main" id="{60092ECE-5F0E-892E-9945-03E500C6A6EE}"/>
                        </a:ext>
                      </a:extLst>
                    </xdr:cNvPr>
                    <xdr:cNvSpPr txBox="1"/>
                  </xdr:nvSpPr>
                  <xdr:spPr>
                    <a:xfrm>
                      <a:off x="8671583" y="688695"/>
                      <a:ext cx="1796370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Validation devis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36" name="ZoneTexte 15">
                      <a:extLst>
                        <a:ext uri="{FF2B5EF4-FFF2-40B4-BE49-F238E27FC236}">
                          <a16:creationId xmlns:a16="http://schemas.microsoft.com/office/drawing/2014/main" id="{EDEFA28F-E736-D49F-5B3F-24FAC26E6CBB}"/>
                        </a:ext>
                      </a:extLst>
                    </xdr:cNvPr>
                    <xdr:cNvSpPr txBox="1"/>
                  </xdr:nvSpPr>
                  <xdr:spPr>
                    <a:xfrm>
                      <a:off x="8671583" y="1178668"/>
                      <a:ext cx="1796370" cy="492919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200">
                          <a:latin typeface="+mj-lt"/>
                        </a:rPr>
                        <a:t>Signé / bon de commande</a:t>
                      </a:r>
                    </a:p>
                  </xdr:txBody>
                </xdr:sp>
                <xdr:sp macro="" textlink="">
                  <xdr:nvSpPr>
                    <xdr:cNvPr id="37" name="ZoneTexte 16">
                      <a:extLst>
                        <a:ext uri="{FF2B5EF4-FFF2-40B4-BE49-F238E27FC236}">
                          <a16:creationId xmlns:a16="http://schemas.microsoft.com/office/drawing/2014/main" id="{66491DCD-2643-6F76-4BCA-F5B03E9C8346}"/>
                        </a:ext>
                      </a:extLst>
                    </xdr:cNvPr>
                    <xdr:cNvSpPr txBox="1"/>
                  </xdr:nvSpPr>
                  <xdr:spPr>
                    <a:xfrm>
                      <a:off x="603115" y="3147774"/>
                      <a:ext cx="3677055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Notre étude technique</a:t>
                      </a:r>
                      <a:r>
                        <a:rPr lang="fr-FR">
                          <a:latin typeface="+mj-lt"/>
                        </a:rPr>
                        <a:t> </a:t>
                      </a:r>
                    </a:p>
                  </xdr:txBody>
                </xdr:sp>
                <xdr:sp macro="" textlink="">
                  <xdr:nvSpPr>
                    <xdr:cNvPr id="38" name="ZoneTexte 17">
                      <a:extLst>
                        <a:ext uri="{FF2B5EF4-FFF2-40B4-BE49-F238E27FC236}">
                          <a16:creationId xmlns:a16="http://schemas.microsoft.com/office/drawing/2014/main" id="{087BBDBC-041E-CAD0-2864-E6E2F31D2E5F}"/>
                        </a:ext>
                      </a:extLst>
                    </xdr:cNvPr>
                    <xdr:cNvSpPr txBox="1"/>
                  </xdr:nvSpPr>
                  <xdr:spPr>
                    <a:xfrm>
                      <a:off x="603115" y="3655612"/>
                      <a:ext cx="3677055" cy="492919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200">
                          <a:latin typeface="+mj-lt"/>
                        </a:rPr>
                        <a:t>Pour confirmer les entraxes/débords/épaisseurs pannes, et charges modules, avec éventuelle maj devis</a:t>
                      </a:r>
                    </a:p>
                  </xdr:txBody>
                </xdr:sp>
                <xdr:sp macro="" textlink="">
                  <xdr:nvSpPr>
                    <xdr:cNvPr id="39" name="ZoneTexte 18">
                      <a:extLst>
                        <a:ext uri="{FF2B5EF4-FFF2-40B4-BE49-F238E27FC236}">
                          <a16:creationId xmlns:a16="http://schemas.microsoft.com/office/drawing/2014/main" id="{3554E9C4-2301-8414-3A63-17E085166B11}"/>
                        </a:ext>
                      </a:extLst>
                    </xdr:cNvPr>
                    <xdr:cNvSpPr txBox="1"/>
                  </xdr:nvSpPr>
                  <xdr:spPr>
                    <a:xfrm>
                      <a:off x="4385913" y="3147774"/>
                      <a:ext cx="3906286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Votre validation dossier technique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40" name="ZoneTexte 19">
                      <a:extLst>
                        <a:ext uri="{FF2B5EF4-FFF2-40B4-BE49-F238E27FC236}">
                          <a16:creationId xmlns:a16="http://schemas.microsoft.com/office/drawing/2014/main" id="{9D7958E2-0F7F-C297-67FB-244693F56E35}"/>
                        </a:ext>
                      </a:extLst>
                    </xdr:cNvPr>
                    <xdr:cNvSpPr txBox="1"/>
                  </xdr:nvSpPr>
                  <xdr:spPr>
                    <a:xfrm>
                      <a:off x="8395963" y="3147774"/>
                      <a:ext cx="2063255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Lancement exé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41" name="ZoneTexte 21">
                      <a:extLst>
                        <a:ext uri="{FF2B5EF4-FFF2-40B4-BE49-F238E27FC236}">
                          <a16:creationId xmlns:a16="http://schemas.microsoft.com/office/drawing/2014/main" id="{8AD8DE25-4CFB-2F33-6AC6-63A55C6E3D02}"/>
                        </a:ext>
                      </a:extLst>
                    </xdr:cNvPr>
                    <xdr:cNvSpPr txBox="1"/>
                  </xdr:nvSpPr>
                  <xdr:spPr>
                    <a:xfrm>
                      <a:off x="603114" y="5007237"/>
                      <a:ext cx="3135545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>
                          <a:latin typeface="+mj-lt"/>
                        </a:rPr>
                        <a:t>Transmission</a:t>
                      </a:r>
                      <a:r>
                        <a:rPr lang="fr-FR" b="1">
                          <a:latin typeface="+mj-lt"/>
                        </a:rPr>
                        <a:t> plans charpente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42" name="ZoneTexte 23">
                      <a:extLst>
                        <a:ext uri="{FF2B5EF4-FFF2-40B4-BE49-F238E27FC236}">
                          <a16:creationId xmlns:a16="http://schemas.microsoft.com/office/drawing/2014/main" id="{78A1B554-65DD-E388-7AFE-61310BF1B54B}"/>
                        </a:ext>
                      </a:extLst>
                    </xdr:cNvPr>
                    <xdr:cNvSpPr txBox="1"/>
                  </xdr:nvSpPr>
                  <xdr:spPr>
                    <a:xfrm>
                      <a:off x="3899529" y="5007237"/>
                      <a:ext cx="2793101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>
                          <a:latin typeface="+mj-lt"/>
                        </a:rPr>
                        <a:t>Réalisation</a:t>
                      </a:r>
                      <a:r>
                        <a:rPr lang="fr-FR" b="1">
                          <a:latin typeface="+mj-lt"/>
                        </a:rPr>
                        <a:t> plans calepinage</a:t>
                      </a:r>
                      <a:endParaRPr lang="fr-FR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43" name="ZoneTexte 24">
                      <a:extLst>
                        <a:ext uri="{FF2B5EF4-FFF2-40B4-BE49-F238E27FC236}">
                          <a16:creationId xmlns:a16="http://schemas.microsoft.com/office/drawing/2014/main" id="{E1597483-F6FB-5D37-C7DF-ACCC99779D44}"/>
                        </a:ext>
                      </a:extLst>
                    </xdr:cNvPr>
                    <xdr:cNvSpPr txBox="1"/>
                  </xdr:nvSpPr>
                  <xdr:spPr>
                    <a:xfrm>
                      <a:off x="6844764" y="5007237"/>
                      <a:ext cx="3614454" cy="394335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accent4">
                        <a:lumMod val="20000"/>
                        <a:lumOff val="80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b="1">
                          <a:latin typeface="+mj-lt"/>
                        </a:rPr>
                        <a:t>Production et livraison </a:t>
                      </a:r>
                      <a:r>
                        <a:rPr lang="fr-FR">
                          <a:latin typeface="+mj-lt"/>
                        </a:rPr>
                        <a:t>système RC3</a:t>
                      </a:r>
                    </a:p>
                  </xdr:txBody>
                </xdr:sp>
                <xdr:sp macro="" textlink="">
                  <xdr:nvSpPr>
                    <xdr:cNvPr id="44" name="ZoneTexte 30">
                      <a:extLst>
                        <a:ext uri="{FF2B5EF4-FFF2-40B4-BE49-F238E27FC236}">
                          <a16:creationId xmlns:a16="http://schemas.microsoft.com/office/drawing/2014/main" id="{D317781A-3A90-7F71-5833-68B100F9E80E}"/>
                        </a:ext>
                      </a:extLst>
                    </xdr:cNvPr>
                    <xdr:cNvSpPr txBox="1"/>
                  </xdr:nvSpPr>
                  <xdr:spPr>
                    <a:xfrm>
                      <a:off x="4385913" y="3655612"/>
                      <a:ext cx="3917274" cy="672960"/>
                    </a:xfrm>
                    <a:prstGeom prst="roundRect">
                      <a:avLst>
                        <a:gd name="adj" fmla="val 11226"/>
                      </a:avLst>
                    </a:prstGeom>
                    <a:solidFill>
                      <a:schemeClr val="bg1">
                        <a:lumMod val="95000"/>
                      </a:schemeClr>
                    </a:solidFill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sp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fr-FR" sz="1200">
                          <a:latin typeface="+mj-lt"/>
                        </a:rPr>
                        <a:t>Valider en particulier : dimens</a:t>
                      </a:r>
                      <a:r>
                        <a:rPr lang="fr-FR" sz="1200" b="1">
                          <a:latin typeface="+mj-lt"/>
                        </a:rPr>
                        <a:t>io</a:t>
                      </a:r>
                      <a:r>
                        <a:rPr lang="fr-FR" sz="1200">
                          <a:latin typeface="+mj-lt"/>
                        </a:rPr>
                        <a:t>ns module, débord / entraxe / épaisseur pannes, calepinage avec longpans et rampants</a:t>
                      </a:r>
                    </a:p>
                  </xdr:txBody>
                </xdr:sp>
                <xdr:sp macro="" textlink="">
                  <xdr:nvSpPr>
                    <xdr:cNvPr id="45" name="ZoneTexte 31">
                      <a:extLst>
                        <a:ext uri="{FF2B5EF4-FFF2-40B4-BE49-F238E27FC236}">
                          <a16:creationId xmlns:a16="http://schemas.microsoft.com/office/drawing/2014/main" id="{E99716DC-4D36-39D8-2E26-9F55314F39E3}"/>
                        </a:ext>
                      </a:extLst>
                    </xdr:cNvPr>
                    <xdr:cNvSpPr txBox="1"/>
                  </xdr:nvSpPr>
                  <xdr:spPr>
                    <a:xfrm>
                      <a:off x="518941" y="2652543"/>
                      <a:ext cx="3479001" cy="407849"/>
                    </a:xfrm>
                    <a:prstGeom prst="roundRect">
                      <a:avLst>
                        <a:gd name="adj" fmla="val 4575"/>
                      </a:avLst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no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2400">
                          <a:solidFill>
                            <a:schemeClr val="bg1">
                              <a:lumMod val="75000"/>
                            </a:schemeClr>
                          </a:solidFill>
                          <a:latin typeface="+mj-lt"/>
                        </a:rPr>
                        <a:t>Validation</a:t>
                      </a:r>
                      <a:r>
                        <a:rPr lang="fr-FR" b="1"/>
                        <a:t> </a:t>
                      </a:r>
                      <a:r>
                        <a:rPr lang="fr-FR" sz="2400">
                          <a:solidFill>
                            <a:schemeClr val="bg1">
                              <a:lumMod val="75000"/>
                            </a:schemeClr>
                          </a:solidFill>
                          <a:latin typeface="+mj-lt"/>
                        </a:rPr>
                        <a:t>technique</a:t>
                      </a:r>
                    </a:p>
                  </xdr:txBody>
                </xdr:sp>
                <xdr:sp macro="" textlink="">
                  <xdr:nvSpPr>
                    <xdr:cNvPr id="46" name="ZoneTexte 32">
                      <a:extLst>
                        <a:ext uri="{FF2B5EF4-FFF2-40B4-BE49-F238E27FC236}">
                          <a16:creationId xmlns:a16="http://schemas.microsoft.com/office/drawing/2014/main" id="{09F9A24C-AE22-5A9D-A0DD-7F782DAF1AF6}"/>
                        </a:ext>
                      </a:extLst>
                    </xdr:cNvPr>
                    <xdr:cNvSpPr txBox="1"/>
                  </xdr:nvSpPr>
                  <xdr:spPr>
                    <a:xfrm>
                      <a:off x="518941" y="4483859"/>
                      <a:ext cx="911054" cy="407849"/>
                    </a:xfrm>
                    <a:prstGeom prst="roundRect">
                      <a:avLst>
                        <a:gd name="adj" fmla="val 4575"/>
                      </a:avLst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2"/>
                    </a:lnRef>
                    <a:fillRef idx="1">
                      <a:schemeClr val="lt1"/>
                    </a:fillRef>
                    <a:effectRef idx="0">
                      <a:schemeClr val="accent2"/>
                    </a:effectRef>
                    <a:fontRef idx="minor">
                      <a:schemeClr val="dk1"/>
                    </a:fontRef>
                  </xdr:style>
                  <xdr:txBody>
                    <a:bodyPr wrap="square" rtlCol="0">
                      <a:noAutofit/>
                    </a:bodyPr>
                    <a:lstStyle>
                      <a:defPPr>
                        <a:defRPr lang="fr-FR"/>
                      </a:defPPr>
                      <a:lvl1pPr marL="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800" kern="120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r>
                        <a:rPr lang="fr-FR" sz="2400">
                          <a:solidFill>
                            <a:schemeClr val="bg1">
                              <a:lumMod val="75000"/>
                            </a:schemeClr>
                          </a:solidFill>
                          <a:latin typeface="+mj-lt"/>
                        </a:rPr>
                        <a:t>Exé</a:t>
                      </a:r>
                    </a:p>
                  </xdr:txBody>
                </xdr:sp>
              </xdr:grpSp>
            </xdr:grpSp>
            <xdr:sp macro="" textlink="">
              <xdr:nvSpPr>
                <xdr:cNvPr id="14" name="Ellipse 13">
                  <a:extLst>
                    <a:ext uri="{FF2B5EF4-FFF2-40B4-BE49-F238E27FC236}">
                      <a16:creationId xmlns:a16="http://schemas.microsoft.com/office/drawing/2014/main" id="{99876555-44D7-D38F-3666-8D11BA671635}"/>
                    </a:ext>
                  </a:extLst>
                </xdr:cNvPr>
                <xdr:cNvSpPr/>
              </xdr:nvSpPr>
              <xdr:spPr>
                <a:xfrm>
                  <a:off x="518941" y="365694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1</a:t>
                  </a:r>
                </a:p>
              </xdr:txBody>
            </xdr:sp>
            <xdr:sp macro="" textlink="">
              <xdr:nvSpPr>
                <xdr:cNvPr id="15" name="Ellipse 14">
                  <a:extLst>
                    <a:ext uri="{FF2B5EF4-FFF2-40B4-BE49-F238E27FC236}">
                      <a16:creationId xmlns:a16="http://schemas.microsoft.com/office/drawing/2014/main" id="{0D9D80ED-15CF-E63E-E955-2553FC335F3E}"/>
                    </a:ext>
                  </a:extLst>
                </xdr:cNvPr>
                <xdr:cNvSpPr/>
              </xdr:nvSpPr>
              <xdr:spPr>
                <a:xfrm>
                  <a:off x="6748424" y="4699323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9</a:t>
                  </a:r>
                </a:p>
              </xdr:txBody>
            </xdr:sp>
            <xdr:sp macro="" textlink="">
              <xdr:nvSpPr>
                <xdr:cNvPr id="16" name="Ellipse 15">
                  <a:extLst>
                    <a:ext uri="{FF2B5EF4-FFF2-40B4-BE49-F238E27FC236}">
                      <a16:creationId xmlns:a16="http://schemas.microsoft.com/office/drawing/2014/main" id="{6F81DF5D-65F8-3CDC-4A51-80C96FCCCB90}"/>
                    </a:ext>
                  </a:extLst>
                </xdr:cNvPr>
                <xdr:cNvSpPr/>
              </xdr:nvSpPr>
              <xdr:spPr>
                <a:xfrm>
                  <a:off x="3758115" y="4699323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8</a:t>
                  </a:r>
                </a:p>
              </xdr:txBody>
            </xdr:sp>
            <xdr:sp macro="" textlink="">
              <xdr:nvSpPr>
                <xdr:cNvPr id="17" name="Ellipse 16">
                  <a:extLst>
                    <a:ext uri="{FF2B5EF4-FFF2-40B4-BE49-F238E27FC236}">
                      <a16:creationId xmlns:a16="http://schemas.microsoft.com/office/drawing/2014/main" id="{594090CA-BDB0-61FF-9A4E-6104C2A52B11}"/>
                    </a:ext>
                  </a:extLst>
                </xdr:cNvPr>
                <xdr:cNvSpPr/>
              </xdr:nvSpPr>
              <xdr:spPr>
                <a:xfrm>
                  <a:off x="518941" y="4699323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7</a:t>
                  </a:r>
                </a:p>
              </xdr:txBody>
            </xdr:sp>
            <xdr:sp macro="" textlink="">
              <xdr:nvSpPr>
                <xdr:cNvPr id="18" name="Ellipse 17">
                  <a:extLst>
                    <a:ext uri="{FF2B5EF4-FFF2-40B4-BE49-F238E27FC236}">
                      <a16:creationId xmlns:a16="http://schemas.microsoft.com/office/drawing/2014/main" id="{95F09CCD-167C-4A90-1004-F21EAEEF7CF4}"/>
                    </a:ext>
                  </a:extLst>
                </xdr:cNvPr>
                <xdr:cNvSpPr/>
              </xdr:nvSpPr>
              <xdr:spPr>
                <a:xfrm>
                  <a:off x="8555978" y="382750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3</a:t>
                  </a:r>
                </a:p>
              </xdr:txBody>
            </xdr:sp>
            <xdr:sp macro="" textlink="">
              <xdr:nvSpPr>
                <xdr:cNvPr id="19" name="Ellipse 18">
                  <a:extLst>
                    <a:ext uri="{FF2B5EF4-FFF2-40B4-BE49-F238E27FC236}">
                      <a16:creationId xmlns:a16="http://schemas.microsoft.com/office/drawing/2014/main" id="{2D865701-C345-47FF-E972-A91117831C3B}"/>
                    </a:ext>
                  </a:extLst>
                </xdr:cNvPr>
                <xdr:cNvSpPr/>
              </xdr:nvSpPr>
              <xdr:spPr>
                <a:xfrm>
                  <a:off x="2704419" y="365694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2</a:t>
                  </a:r>
                </a:p>
              </xdr:txBody>
            </xdr:sp>
            <xdr:sp macro="" textlink="">
              <xdr:nvSpPr>
                <xdr:cNvPr id="20" name="Ellipse 19">
                  <a:extLst>
                    <a:ext uri="{FF2B5EF4-FFF2-40B4-BE49-F238E27FC236}">
                      <a16:creationId xmlns:a16="http://schemas.microsoft.com/office/drawing/2014/main" id="{941CF41D-99AC-96EF-8E43-03A0A21053CB}"/>
                    </a:ext>
                  </a:extLst>
                </xdr:cNvPr>
                <xdr:cNvSpPr/>
              </xdr:nvSpPr>
              <xdr:spPr>
                <a:xfrm>
                  <a:off x="518941" y="2918502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4</a:t>
                  </a:r>
                </a:p>
              </xdr:txBody>
            </xdr:sp>
            <xdr:sp macro="" textlink="">
              <xdr:nvSpPr>
                <xdr:cNvPr id="21" name="Ellipse 20">
                  <a:extLst>
                    <a:ext uri="{FF2B5EF4-FFF2-40B4-BE49-F238E27FC236}">
                      <a16:creationId xmlns:a16="http://schemas.microsoft.com/office/drawing/2014/main" id="{B67172F3-E9BC-D3FE-041B-CF4CEA752B0F}"/>
                    </a:ext>
                  </a:extLst>
                </xdr:cNvPr>
                <xdr:cNvSpPr/>
              </xdr:nvSpPr>
              <xdr:spPr>
                <a:xfrm>
                  <a:off x="8327991" y="2851404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6</a:t>
                  </a:r>
                </a:p>
              </xdr:txBody>
            </xdr:sp>
            <xdr:sp macro="" textlink="">
              <xdr:nvSpPr>
                <xdr:cNvPr id="22" name="Ellipse 21">
                  <a:extLst>
                    <a:ext uri="{FF2B5EF4-FFF2-40B4-BE49-F238E27FC236}">
                      <a16:creationId xmlns:a16="http://schemas.microsoft.com/office/drawing/2014/main" id="{CAB043C1-2FB9-A2EE-693D-ECAB2AEB52C9}"/>
                    </a:ext>
                  </a:extLst>
                </xdr:cNvPr>
                <xdr:cNvSpPr/>
              </xdr:nvSpPr>
              <xdr:spPr>
                <a:xfrm>
                  <a:off x="4315838" y="2873620"/>
                  <a:ext cx="324000" cy="324000"/>
                </a:xfrm>
                <a:prstGeom prst="ellipse">
                  <a:avLst/>
                </a:prstGeom>
                <a:solidFill>
                  <a:schemeClr val="bg1">
                    <a:lumMod val="65000"/>
                  </a:schemeClr>
                </a:solidFill>
              </xdr:spPr>
              <xdr:style>
                <a:lnRef idx="3">
                  <a:schemeClr val="lt1"/>
                </a:lnRef>
                <a:fillRef idx="1">
                  <a:schemeClr val="accent1"/>
                </a:fillRef>
                <a:effectRef idx="1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fr-F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fr-FR" sz="1600" b="1">
                      <a:solidFill>
                        <a:schemeClr val="bg1"/>
                      </a:solidFill>
                    </a:rPr>
                    <a:t>5</a:t>
                  </a:r>
                </a:p>
              </xdr:txBody>
            </xdr:sp>
          </xdr:grpSp>
          <xdr:sp macro="" textlink="">
            <xdr:nvSpPr>
              <xdr:cNvPr id="12" name="ZoneTexte 46">
                <a:extLst>
                  <a:ext uri="{FF2B5EF4-FFF2-40B4-BE49-F238E27FC236}">
                    <a16:creationId xmlns:a16="http://schemas.microsoft.com/office/drawing/2014/main" id="{30B21FA2-BB4B-1536-8AED-EDA0BDB669A8}"/>
                  </a:ext>
                </a:extLst>
              </xdr:cNvPr>
              <xdr:cNvSpPr txBox="1"/>
            </xdr:nvSpPr>
            <xdr:spPr>
              <a:xfrm>
                <a:off x="625945" y="76786"/>
                <a:ext cx="9949012" cy="407849"/>
              </a:xfrm>
              <a:prstGeom prst="roundRect">
                <a:avLst>
                  <a:gd name="adj" fmla="val 4575"/>
                </a:avLst>
              </a:prstGeom>
              <a:noFill/>
              <a:ln>
                <a:noFill/>
              </a:ln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wrap="square" rtlCol="0">
                <a:noAutofit/>
              </a:bodyPr>
              <a:lstStyle>
                <a:defPPr>
                  <a:defRPr lang="fr-FR"/>
                </a:defPPr>
                <a:lvl1pPr marL="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fr-FR" sz="240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Process ombrières Dome Solar - client</a:t>
                </a:r>
              </a:p>
            </xdr:txBody>
          </xdr:sp>
        </xdr:grpSp>
      </xdr:grpSp>
      <xdr:sp macro="" textlink="">
        <xdr:nvSpPr>
          <xdr:cNvPr id="4" name="ZoneTexte 10">
            <a:extLst>
              <a:ext uri="{FF2B5EF4-FFF2-40B4-BE49-F238E27FC236}">
                <a16:creationId xmlns:a16="http://schemas.microsoft.com/office/drawing/2014/main" id="{A2C7670E-EE56-8355-FB0C-F51C04F62468}"/>
              </a:ext>
            </a:extLst>
          </xdr:cNvPr>
          <xdr:cNvSpPr txBox="1"/>
        </xdr:nvSpPr>
        <xdr:spPr>
          <a:xfrm rot="21360000">
            <a:off x="9418494" y="4055412"/>
            <a:ext cx="1216930" cy="492919"/>
          </a:xfrm>
          <a:prstGeom prst="roundRect">
            <a:avLst>
              <a:gd name="adj" fmla="val 11226"/>
            </a:avLst>
          </a:prstGeom>
          <a:solidFill>
            <a:srgbClr val="C00000"/>
          </a:solidFill>
          <a:ln w="19050">
            <a:solidFill>
              <a:srgbClr val="C0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200" b="1">
                <a:solidFill>
                  <a:schemeClr val="bg1"/>
                </a:solidFill>
                <a:latin typeface="+mj-lt"/>
              </a:rPr>
              <a:t>+6-8 semaines </a:t>
            </a:r>
            <a:r>
              <a:rPr lang="fr-FR" sz="1200">
                <a:solidFill>
                  <a:schemeClr val="bg1"/>
                </a:solidFill>
                <a:latin typeface="+mj-lt"/>
              </a:rPr>
              <a:t>avant livraison</a:t>
            </a:r>
          </a:p>
        </xdr:txBody>
      </xdr:sp>
      <xdr:sp macro="" textlink="">
        <xdr:nvSpPr>
          <xdr:cNvPr id="5" name="ZoneTexte 20">
            <a:extLst>
              <a:ext uri="{FF2B5EF4-FFF2-40B4-BE49-F238E27FC236}">
                <a16:creationId xmlns:a16="http://schemas.microsoft.com/office/drawing/2014/main" id="{A7E96DD5-9628-5C43-E755-F7D5DC666B95}"/>
              </a:ext>
            </a:extLst>
          </xdr:cNvPr>
          <xdr:cNvSpPr txBox="1"/>
        </xdr:nvSpPr>
        <xdr:spPr>
          <a:xfrm rot="21480000">
            <a:off x="1846560" y="5926658"/>
            <a:ext cx="2097919" cy="295325"/>
          </a:xfrm>
          <a:prstGeom prst="roundRect">
            <a:avLst>
              <a:gd name="adj" fmla="val 11226"/>
            </a:avLst>
          </a:prstGeom>
          <a:ln w="19050">
            <a:solidFill>
              <a:srgbClr val="C0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200" b="1">
                <a:latin typeface="+mj-lt"/>
              </a:rPr>
              <a:t>+5-7 semaines </a:t>
            </a:r>
            <a:r>
              <a:rPr lang="fr-FR" sz="1200">
                <a:latin typeface="+mj-lt"/>
              </a:rPr>
              <a:t>avant livraison</a:t>
            </a:r>
          </a:p>
        </xdr:txBody>
      </xdr:sp>
      <xdr:sp macro="" textlink="">
        <xdr:nvSpPr>
          <xdr:cNvPr id="6" name="ZoneTexte 22">
            <a:extLst>
              <a:ext uri="{FF2B5EF4-FFF2-40B4-BE49-F238E27FC236}">
                <a16:creationId xmlns:a16="http://schemas.microsoft.com/office/drawing/2014/main" id="{ABFEB1A0-01AA-6A77-3FC4-2B147441140D}"/>
              </a:ext>
            </a:extLst>
          </xdr:cNvPr>
          <xdr:cNvSpPr txBox="1"/>
        </xdr:nvSpPr>
        <xdr:spPr>
          <a:xfrm rot="21480000">
            <a:off x="4930797" y="5937838"/>
            <a:ext cx="2085675" cy="295751"/>
          </a:xfrm>
          <a:prstGeom prst="roundRect">
            <a:avLst>
              <a:gd name="adj" fmla="val 11226"/>
            </a:avLst>
          </a:prstGeom>
          <a:ln w="19050">
            <a:solidFill>
              <a:srgbClr val="C0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200" b="1">
                <a:latin typeface="+mj-lt"/>
              </a:rPr>
              <a:t>+4-6 semaines </a:t>
            </a:r>
            <a:r>
              <a:rPr lang="fr-FR" sz="1200">
                <a:latin typeface="+mj-lt"/>
              </a:rPr>
              <a:t>avant livraison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2</xdr:row>
      <xdr:rowOff>22861</xdr:rowOff>
    </xdr:from>
    <xdr:to>
      <xdr:col>3</xdr:col>
      <xdr:colOff>564360</xdr:colOff>
      <xdr:row>13</xdr:row>
      <xdr:rowOff>22861</xdr:rowOff>
    </xdr:to>
    <xdr:pic>
      <xdr:nvPicPr>
        <xdr:cNvPr id="2" name="Image 1" descr="Une image contenant antenne&#10;&#10;Description générée automatiquement">
          <a:extLst>
            <a:ext uri="{FF2B5EF4-FFF2-40B4-BE49-F238E27FC236}">
              <a16:creationId xmlns:a16="http://schemas.microsoft.com/office/drawing/2014/main" id="{028B018F-8731-7352-84F3-63BDEBC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403861"/>
          <a:ext cx="2873220" cy="2011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312420</xdr:colOff>
      <xdr:row>2</xdr:row>
      <xdr:rowOff>7620</xdr:rowOff>
    </xdr:from>
    <xdr:to>
      <xdr:col>8</xdr:col>
      <xdr:colOff>757698</xdr:colOff>
      <xdr:row>14</xdr:row>
      <xdr:rowOff>3810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866F4B-64BA-BE20-B770-19E02492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20" y="388620"/>
          <a:ext cx="3257058" cy="2179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198120</xdr:colOff>
      <xdr:row>3</xdr:row>
      <xdr:rowOff>83820</xdr:rowOff>
    </xdr:from>
    <xdr:to>
      <xdr:col>13</xdr:col>
      <xdr:colOff>875994</xdr:colOff>
      <xdr:row>12</xdr:row>
      <xdr:rowOff>152400</xdr:rowOff>
    </xdr:to>
    <xdr:pic>
      <xdr:nvPicPr>
        <xdr:cNvPr id="4" name="Image 3" descr="Une image contenant diagramme&#10;&#10;Description générée automatiquement">
          <a:extLst>
            <a:ext uri="{FF2B5EF4-FFF2-40B4-BE49-F238E27FC236}">
              <a16:creationId xmlns:a16="http://schemas.microsoft.com/office/drawing/2014/main" id="{C577C343-EF69-2253-D9E4-13632955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647700"/>
          <a:ext cx="3489654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592914</xdr:colOff>
      <xdr:row>24</xdr:row>
      <xdr:rowOff>111813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C59DB6-8507-2C43-BCDD-D8A7530E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07111" cy="4369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7A1E-1202-49B0-BE40-F3D290624359}">
  <sheetPr codeName="Feuil1">
    <pageSetUpPr fitToPage="1"/>
  </sheetPr>
  <dimension ref="A1:AJ67"/>
  <sheetViews>
    <sheetView showGridLines="0" tabSelected="1" view="pageBreakPreview" zoomScale="120" zoomScaleNormal="70" zoomScaleSheetLayoutView="120" zoomScalePageLayoutView="10" workbookViewId="0">
      <selection activeCell="C17" sqref="C17"/>
    </sheetView>
  </sheetViews>
  <sheetFormatPr baseColWidth="10" defaultColWidth="8.88671875" defaultRowHeight="14.4" x14ac:dyDescent="0.3"/>
  <cols>
    <col min="1" max="2" width="15.6640625" style="7" customWidth="1"/>
    <col min="3" max="3" width="11.6640625" style="7" customWidth="1"/>
    <col min="4" max="4" width="10.6640625" style="7" customWidth="1"/>
    <col min="5" max="5" width="12" style="7" customWidth="1"/>
    <col min="6" max="8" width="10.6640625" style="7" customWidth="1"/>
    <col min="9" max="9" width="10.33203125" style="7" customWidth="1"/>
    <col min="10" max="10" width="9.6640625" style="7" customWidth="1"/>
    <col min="11" max="11" width="7.6640625" style="7" customWidth="1"/>
    <col min="12" max="12" width="8.88671875" style="7"/>
    <col min="13" max="13" width="12.44140625" style="7" customWidth="1"/>
    <col min="14" max="14" width="12.6640625" style="7" customWidth="1"/>
    <col min="15" max="15" width="10.6640625" style="7" customWidth="1"/>
    <col min="16" max="16" width="12.109375" style="7" bestFit="1" customWidth="1"/>
    <col min="17" max="20" width="10.6640625" style="7" customWidth="1"/>
    <col min="21" max="21" width="12.6640625" style="7" customWidth="1"/>
    <col min="22" max="22" width="12.44140625" style="7" customWidth="1"/>
    <col min="23" max="23" width="13.6640625" style="7" customWidth="1"/>
    <col min="24" max="24" width="11.6640625" style="7" customWidth="1"/>
    <col min="25" max="25" width="8.88671875" style="7"/>
    <col min="26" max="26" width="10.88671875" style="7" customWidth="1"/>
    <col min="27" max="28" width="8.88671875" style="7"/>
    <col min="29" max="29" width="10.33203125" style="7" customWidth="1"/>
    <col min="30" max="31" width="8.88671875" style="7"/>
    <col min="32" max="32" width="16" style="7" customWidth="1"/>
    <col min="33" max="16384" width="8.88671875" style="7"/>
  </cols>
  <sheetData>
    <row r="1" spans="1:36" ht="12.6" customHeight="1" x14ac:dyDescent="0.3">
      <c r="B1" s="41" t="s">
        <v>0</v>
      </c>
      <c r="C1" s="41"/>
      <c r="D1" s="41"/>
      <c r="E1" s="41"/>
      <c r="F1" s="41"/>
      <c r="G1" s="41"/>
      <c r="H1" s="41"/>
      <c r="L1" s="8"/>
    </row>
    <row r="2" spans="1:36" ht="31.2" customHeight="1" x14ac:dyDescent="0.3">
      <c r="A2" s="9"/>
      <c r="B2" s="41"/>
      <c r="C2" s="41"/>
      <c r="D2" s="41"/>
      <c r="E2" s="41"/>
      <c r="F2" s="41"/>
      <c r="G2" s="41"/>
      <c r="H2" s="41"/>
      <c r="I2" s="40" t="s">
        <v>1</v>
      </c>
      <c r="J2" s="40"/>
      <c r="K2" s="40"/>
      <c r="L2" s="8"/>
    </row>
    <row r="3" spans="1:36" ht="12.6" customHeight="1" x14ac:dyDescent="0.3">
      <c r="A3" s="9"/>
      <c r="B3" s="41"/>
      <c r="C3" s="41"/>
      <c r="D3" s="41"/>
      <c r="E3" s="41"/>
      <c r="F3" s="41"/>
      <c r="G3" s="41"/>
      <c r="H3" s="41"/>
      <c r="I3" s="9"/>
      <c r="J3" s="9"/>
      <c r="K3" s="9"/>
      <c r="L3" s="8"/>
    </row>
    <row r="4" spans="1:36" ht="33" customHeight="1" x14ac:dyDescent="0.3">
      <c r="A4" s="48"/>
      <c r="B4" s="48"/>
      <c r="C4" s="48"/>
      <c r="D4" s="49"/>
      <c r="E4" s="38" t="s">
        <v>2</v>
      </c>
      <c r="F4" s="39"/>
      <c r="G4" s="39"/>
      <c r="H4" s="39"/>
      <c r="I4" s="39"/>
      <c r="J4" s="50">
        <f ca="1">TODAY()</f>
        <v>45918</v>
      </c>
      <c r="K4" s="50"/>
      <c r="L4" s="10"/>
    </row>
    <row r="5" spans="1:36" ht="15.75" customHeight="1" x14ac:dyDescent="0.3"/>
    <row r="6" spans="1:36" x14ac:dyDescent="0.3">
      <c r="A6" s="44" t="s">
        <v>3</v>
      </c>
      <c r="B6" s="4" t="s">
        <v>4</v>
      </c>
      <c r="C6" s="4" t="s">
        <v>5</v>
      </c>
      <c r="D6" s="4" t="s">
        <v>6</v>
      </c>
      <c r="E6" s="4" t="s">
        <v>7</v>
      </c>
      <c r="G6" s="45" t="s">
        <v>8</v>
      </c>
      <c r="H6" s="5" t="s">
        <v>9</v>
      </c>
      <c r="I6" s="5" t="s">
        <v>10</v>
      </c>
      <c r="J6" s="46" t="s">
        <v>11</v>
      </c>
      <c r="K6" s="46"/>
    </row>
    <row r="7" spans="1:36" x14ac:dyDescent="0.3">
      <c r="A7" s="44"/>
      <c r="B7" s="35"/>
      <c r="C7" s="35"/>
      <c r="D7" s="35"/>
      <c r="E7" s="36"/>
      <c r="G7" s="45"/>
      <c r="H7" s="6">
        <f>SUMPRODUCT($C$12:$C$42,F12:F42)</f>
        <v>0</v>
      </c>
      <c r="I7" s="6">
        <f>SUMPRODUCT($C$12:$C$42,K12:K42)</f>
        <v>0</v>
      </c>
      <c r="J7" s="47">
        <f>SUMPRODUCT($C$12:$C$42,G12:G42)</f>
        <v>0</v>
      </c>
      <c r="K7" s="47"/>
      <c r="P7" s="11"/>
    </row>
    <row r="8" spans="1:36" x14ac:dyDescent="0.3">
      <c r="A8" s="11"/>
      <c r="B8" s="11"/>
    </row>
    <row r="9" spans="1:36" ht="15" customHeight="1" x14ac:dyDescent="0.3">
      <c r="A9" s="43" t="s">
        <v>12</v>
      </c>
      <c r="B9" s="43"/>
      <c r="C9" s="43"/>
      <c r="D9" s="43"/>
      <c r="E9" s="43"/>
      <c r="F9" s="43"/>
      <c r="G9" s="43"/>
      <c r="H9" s="12" t="s">
        <v>13</v>
      </c>
      <c r="I9" s="42" t="s">
        <v>14</v>
      </c>
      <c r="J9" s="42"/>
      <c r="K9" s="42"/>
    </row>
    <row r="10" spans="1:36" ht="14.7" customHeight="1" x14ac:dyDescent="0.3">
      <c r="A10" s="43"/>
      <c r="B10" s="43"/>
      <c r="C10" s="43"/>
      <c r="D10" s="43"/>
      <c r="E10" s="43"/>
      <c r="F10" s="43"/>
      <c r="G10" s="43"/>
      <c r="H10" s="34">
        <v>100</v>
      </c>
      <c r="I10" s="42"/>
      <c r="J10" s="42"/>
      <c r="K10" s="42"/>
    </row>
    <row r="11" spans="1:36" s="16" customFormat="1" ht="43.2" x14ac:dyDescent="0.3">
      <c r="A11" s="13" t="s">
        <v>15</v>
      </c>
      <c r="B11" s="13" t="s">
        <v>16</v>
      </c>
      <c r="C11" s="13" t="s">
        <v>17</v>
      </c>
      <c r="D11" s="13" t="s">
        <v>18</v>
      </c>
      <c r="E11" s="13" t="s">
        <v>19</v>
      </c>
      <c r="F11" s="14" t="s">
        <v>20</v>
      </c>
      <c r="G11" s="14" t="s">
        <v>21</v>
      </c>
      <c r="H11" s="13" t="s">
        <v>22</v>
      </c>
      <c r="I11" s="15" t="s">
        <v>23</v>
      </c>
      <c r="J11" s="15" t="s">
        <v>24</v>
      </c>
      <c r="K11" s="13" t="s">
        <v>10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7"/>
      <c r="AG11" s="7"/>
      <c r="AH11" s="7"/>
      <c r="AI11" s="7"/>
      <c r="AJ11" s="7"/>
    </row>
    <row r="12" spans="1:36" x14ac:dyDescent="0.3">
      <c r="A12" s="17"/>
      <c r="B12" s="7" t="str">
        <f>IF(C12="","",IF(C12=1,"Omb. 1","Omb. 1 à "&amp;C12))</f>
        <v/>
      </c>
      <c r="C12" s="2"/>
      <c r="D12" s="2"/>
      <c r="E12" s="2"/>
      <c r="F12" s="18" t="str">
        <f>IF(C12=0,"",D12*E12)</f>
        <v/>
      </c>
      <c r="G12" s="19" t="str">
        <f t="shared" ref="G12:G42" si="0">IF(C12=0,"",F12*P_mod/1000)</f>
        <v/>
      </c>
      <c r="H12" s="11" t="str">
        <f t="shared" ref="H12:H42" si="1">IF(C12=0,"",IF((IF(Pose="Paysage",E12*Lo+(E12-1)*InterMod+2*Rive,E12*La+(E12-1)*InterMod+2*Rive))/1000&lt;$H$10,0,ROUNDDOWN((IF(Pose="Paysage",E12*Lo+(E12-1)*InterMod+2*Rive,E12*La+(E12-1)*InterMod+2*Rive))/1000/$H$10,0)))</f>
        <v/>
      </c>
      <c r="I12" s="19" t="str">
        <f>IF(C12=0,"",IF(D12="",0,IF(Pose="Paysage",D12*(La+Jeu),D12*(Lo+Jeu))/1000))</f>
        <v/>
      </c>
      <c r="J12" s="20" t="str">
        <f>IF(C12=0,"",ROUNDUP(IF(Pose="Paysage",E12*(Lo+InterMod)+2*Rive+H12*(JD+2*Rive),E12*(La+InterMod)+2*Rive+H12*(JD+2*Rive))/1000,2))</f>
        <v/>
      </c>
      <c r="K12" s="21" t="str">
        <f t="shared" ref="K12:K40" si="2">IF(C12=0,"",J12*I12)</f>
        <v/>
      </c>
    </row>
    <row r="13" spans="1:36" x14ac:dyDescent="0.3">
      <c r="A13" s="17"/>
      <c r="B13" s="7" t="str">
        <f>IF(C13="","",IF(C13=1,"Omb. "&amp;SUM($C$12:C13),"Omb. "&amp;SUM($C$12:C12)+1&amp;" à "&amp;SUM($C$12:C13)))</f>
        <v/>
      </c>
      <c r="C13" s="2"/>
      <c r="D13" s="2"/>
      <c r="E13" s="2"/>
      <c r="F13" s="18" t="str">
        <f t="shared" ref="F13:F42" si="3">IF(C13=0,"",D13*E13)</f>
        <v/>
      </c>
      <c r="G13" s="19" t="str">
        <f t="shared" si="0"/>
        <v/>
      </c>
      <c r="H13" s="11" t="str">
        <f t="shared" si="1"/>
        <v/>
      </c>
      <c r="I13" s="19" t="str">
        <f t="shared" ref="I13:I42" si="4">IF(C13=0,"",IF(D13="",0,IF(Pose="Paysage",D13*(La+Jeu),D13*(Lo+Jeu))/1000))</f>
        <v/>
      </c>
      <c r="J13" s="20" t="str">
        <f t="shared" ref="J13:J42" si="5">IF(C13=0,"",ROUNDUP(IF(Pose="Paysage",E13*(Lo+InterMod)+2*Rive+H13*(JD+2*Rive),E13*(La+InterMod)+2*Rive+H13*(JD+2*Rive))/1000,2))</f>
        <v/>
      </c>
      <c r="K13" s="21" t="str">
        <f t="shared" si="2"/>
        <v/>
      </c>
    </row>
    <row r="14" spans="1:36" x14ac:dyDescent="0.3">
      <c r="A14" s="17"/>
      <c r="B14" s="7" t="str">
        <f>IF(C14="","",IF(C14=1,"Omb. "&amp;SUM($C$12:C14),"Omb. "&amp;SUM($C$12:C13)+1&amp;" à "&amp;SUM($C$12:C14)))</f>
        <v/>
      </c>
      <c r="C14" s="2"/>
      <c r="D14" s="2"/>
      <c r="E14" s="2"/>
      <c r="F14" s="18" t="str">
        <f t="shared" si="3"/>
        <v/>
      </c>
      <c r="G14" s="19" t="str">
        <f t="shared" si="0"/>
        <v/>
      </c>
      <c r="H14" s="11" t="str">
        <f t="shared" si="1"/>
        <v/>
      </c>
      <c r="I14" s="19" t="str">
        <f t="shared" si="4"/>
        <v/>
      </c>
      <c r="J14" s="20" t="str">
        <f t="shared" si="5"/>
        <v/>
      </c>
      <c r="K14" s="21" t="str">
        <f t="shared" si="2"/>
        <v/>
      </c>
    </row>
    <row r="15" spans="1:36" x14ac:dyDescent="0.3">
      <c r="A15" s="17"/>
      <c r="B15" s="7" t="str">
        <f>IF(C15="","",IF(C15=1,"Omb. "&amp;SUM($C$12:C15),"Omb. "&amp;SUM($C$12:C14)+1&amp;" à "&amp;SUM($C$12:C15)))</f>
        <v/>
      </c>
      <c r="C15" s="2"/>
      <c r="D15" s="2"/>
      <c r="E15" s="2"/>
      <c r="F15" s="18" t="str">
        <f t="shared" si="3"/>
        <v/>
      </c>
      <c r="G15" s="19" t="str">
        <f t="shared" si="0"/>
        <v/>
      </c>
      <c r="H15" s="11" t="str">
        <f t="shared" si="1"/>
        <v/>
      </c>
      <c r="I15" s="19" t="str">
        <f t="shared" si="4"/>
        <v/>
      </c>
      <c r="J15" s="20" t="str">
        <f t="shared" si="5"/>
        <v/>
      </c>
      <c r="K15" s="21" t="str">
        <f t="shared" si="2"/>
        <v/>
      </c>
    </row>
    <row r="16" spans="1:36" x14ac:dyDescent="0.3">
      <c r="A16" s="17"/>
      <c r="B16" s="7" t="str">
        <f>IF(C16="","",IF(C16=1,"Omb. "&amp;SUM($C$12:C16),"Omb. "&amp;SUM($C$12:C15)+1&amp;" à "&amp;SUM($C$12:C16)))</f>
        <v/>
      </c>
      <c r="C16" s="2"/>
      <c r="D16" s="2"/>
      <c r="E16" s="2"/>
      <c r="F16" s="18" t="str">
        <f t="shared" si="3"/>
        <v/>
      </c>
      <c r="G16" s="19" t="str">
        <f t="shared" si="0"/>
        <v/>
      </c>
      <c r="H16" s="11" t="str">
        <f t="shared" si="1"/>
        <v/>
      </c>
      <c r="I16" s="19" t="str">
        <f t="shared" si="4"/>
        <v/>
      </c>
      <c r="J16" s="20" t="str">
        <f t="shared" si="5"/>
        <v/>
      </c>
      <c r="K16" s="21" t="str">
        <f t="shared" si="2"/>
        <v/>
      </c>
    </row>
    <row r="17" spans="1:11" x14ac:dyDescent="0.3">
      <c r="A17" s="17"/>
      <c r="B17" s="7" t="str">
        <f>IF(C17="","",IF(C17=1,"Omb. "&amp;SUM($C$12:C17),"Omb. "&amp;SUM($C$12:C16)+1&amp;" à "&amp;SUM($C$12:C17)))</f>
        <v/>
      </c>
      <c r="C17" s="2"/>
      <c r="D17" s="2"/>
      <c r="E17" s="2"/>
      <c r="F17" s="18" t="str">
        <f t="shared" si="3"/>
        <v/>
      </c>
      <c r="G17" s="19" t="str">
        <f t="shared" si="0"/>
        <v/>
      </c>
      <c r="H17" s="11" t="str">
        <f t="shared" si="1"/>
        <v/>
      </c>
      <c r="I17" s="19" t="str">
        <f t="shared" si="4"/>
        <v/>
      </c>
      <c r="J17" s="20" t="str">
        <f t="shared" si="5"/>
        <v/>
      </c>
      <c r="K17" s="21" t="str">
        <f t="shared" si="2"/>
        <v/>
      </c>
    </row>
    <row r="18" spans="1:11" x14ac:dyDescent="0.3">
      <c r="A18" s="17"/>
      <c r="B18" s="7" t="str">
        <f>IF(C18="","",IF(C18=1,"Omb. "&amp;SUM($C$12:C18),"Omb. "&amp;SUM($C$12:C17)+1&amp;" à "&amp;SUM($C$12:C18)))</f>
        <v/>
      </c>
      <c r="C18" s="2"/>
      <c r="D18" s="2"/>
      <c r="E18" s="2"/>
      <c r="F18" s="18" t="str">
        <f t="shared" si="3"/>
        <v/>
      </c>
      <c r="G18" s="19" t="str">
        <f t="shared" si="0"/>
        <v/>
      </c>
      <c r="H18" s="11" t="str">
        <f t="shared" si="1"/>
        <v/>
      </c>
      <c r="I18" s="19" t="str">
        <f t="shared" si="4"/>
        <v/>
      </c>
      <c r="J18" s="20" t="str">
        <f t="shared" si="5"/>
        <v/>
      </c>
      <c r="K18" s="21" t="str">
        <f t="shared" si="2"/>
        <v/>
      </c>
    </row>
    <row r="19" spans="1:11" x14ac:dyDescent="0.3">
      <c r="A19" s="17"/>
      <c r="B19" s="7" t="str">
        <f>IF(C19="","",IF(C19=1,"Omb. "&amp;SUM($C$12:C19),"Omb. "&amp;SUM($C$12:C18)+1&amp;" à "&amp;SUM($C$12:C19)))</f>
        <v/>
      </c>
      <c r="C19" s="2"/>
      <c r="D19" s="2"/>
      <c r="E19" s="2"/>
      <c r="F19" s="18" t="str">
        <f t="shared" si="3"/>
        <v/>
      </c>
      <c r="G19" s="19" t="str">
        <f t="shared" si="0"/>
        <v/>
      </c>
      <c r="H19" s="11" t="str">
        <f t="shared" si="1"/>
        <v/>
      </c>
      <c r="I19" s="19" t="str">
        <f t="shared" si="4"/>
        <v/>
      </c>
      <c r="J19" s="20" t="str">
        <f t="shared" si="5"/>
        <v/>
      </c>
      <c r="K19" s="21" t="str">
        <f t="shared" si="2"/>
        <v/>
      </c>
    </row>
    <row r="20" spans="1:11" x14ac:dyDescent="0.3">
      <c r="A20" s="17"/>
      <c r="B20" s="7" t="str">
        <f>IF(C20="","",IF(C20=1,"Omb. "&amp;SUM($C$12:C20),"Omb. "&amp;SUM($C$12:C19)+1&amp;" à "&amp;SUM($C$12:C20)))</f>
        <v/>
      </c>
      <c r="C20" s="2"/>
      <c r="D20" s="2"/>
      <c r="E20" s="2"/>
      <c r="F20" s="18" t="str">
        <f t="shared" si="3"/>
        <v/>
      </c>
      <c r="G20" s="19" t="str">
        <f t="shared" si="0"/>
        <v/>
      </c>
      <c r="H20" s="11" t="str">
        <f t="shared" si="1"/>
        <v/>
      </c>
      <c r="I20" s="19" t="str">
        <f t="shared" si="4"/>
        <v/>
      </c>
      <c r="J20" s="20" t="str">
        <f t="shared" si="5"/>
        <v/>
      </c>
      <c r="K20" s="21" t="str">
        <f t="shared" si="2"/>
        <v/>
      </c>
    </row>
    <row r="21" spans="1:11" x14ac:dyDescent="0.3">
      <c r="A21" s="17"/>
      <c r="B21" s="7" t="str">
        <f>IF(C21="","",IF(C21=1,"Omb. "&amp;SUM($C$12:C21),"Omb. "&amp;SUM($C$12:C20)+1&amp;" à "&amp;SUM($C$12:C21)))</f>
        <v/>
      </c>
      <c r="C21" s="2"/>
      <c r="D21" s="2"/>
      <c r="E21" s="2"/>
      <c r="F21" s="18" t="str">
        <f t="shared" si="3"/>
        <v/>
      </c>
      <c r="G21" s="19" t="str">
        <f t="shared" si="0"/>
        <v/>
      </c>
      <c r="H21" s="11" t="str">
        <f t="shared" si="1"/>
        <v/>
      </c>
      <c r="I21" s="19" t="str">
        <f t="shared" si="4"/>
        <v/>
      </c>
      <c r="J21" s="20" t="str">
        <f t="shared" si="5"/>
        <v/>
      </c>
      <c r="K21" s="21" t="str">
        <f t="shared" si="2"/>
        <v/>
      </c>
    </row>
    <row r="22" spans="1:11" x14ac:dyDescent="0.3">
      <c r="A22" s="22"/>
      <c r="B22" s="7" t="str">
        <f>IF(C22="","",IF(C22=1,"Omb. "&amp;SUM($C$12:C22),"Omb. "&amp;SUM($C$12:C21)+1&amp;" à "&amp;SUM($C$12:C22)))</f>
        <v/>
      </c>
      <c r="C22" s="2"/>
      <c r="D22" s="2"/>
      <c r="E22" s="2"/>
      <c r="F22" s="18" t="str">
        <f t="shared" ref="F22:F41" si="6">IF(C22=0,"",D22*E22)</f>
        <v/>
      </c>
      <c r="G22" s="19" t="str">
        <f t="shared" ref="G22:G41" si="7">IF(C22=0,"",F22*P_mod/1000)</f>
        <v/>
      </c>
      <c r="H22" s="11" t="str">
        <f t="shared" si="1"/>
        <v/>
      </c>
      <c r="I22" s="19" t="str">
        <f t="shared" si="4"/>
        <v/>
      </c>
      <c r="J22" s="20" t="str">
        <f t="shared" si="5"/>
        <v/>
      </c>
      <c r="K22" s="21" t="str">
        <f t="shared" si="2"/>
        <v/>
      </c>
    </row>
    <row r="23" spans="1:11" x14ac:dyDescent="0.3">
      <c r="A23" s="22"/>
      <c r="B23" s="7" t="str">
        <f>IF(C23="","",IF(C23=1,"Omb. "&amp;SUM($C$12:C23),"Omb. "&amp;SUM($C$12:C22)+1&amp;" à "&amp;SUM($C$12:C23)))</f>
        <v/>
      </c>
      <c r="C23" s="2"/>
      <c r="D23" s="2"/>
      <c r="E23" s="2"/>
      <c r="F23" s="18" t="str">
        <f t="shared" si="6"/>
        <v/>
      </c>
      <c r="G23" s="19" t="str">
        <f t="shared" si="7"/>
        <v/>
      </c>
      <c r="H23" s="11" t="str">
        <f t="shared" si="1"/>
        <v/>
      </c>
      <c r="I23" s="19" t="str">
        <f t="shared" si="4"/>
        <v/>
      </c>
      <c r="J23" s="20" t="str">
        <f t="shared" si="5"/>
        <v/>
      </c>
      <c r="K23" s="21" t="str">
        <f t="shared" si="2"/>
        <v/>
      </c>
    </row>
    <row r="24" spans="1:11" x14ac:dyDescent="0.3">
      <c r="A24" s="22"/>
      <c r="B24" s="7" t="str">
        <f>IF(C24="","",IF(C24=1,"Omb. "&amp;SUM($C$12:C24),"Omb. "&amp;SUM($C$12:C23)+1&amp;" à "&amp;SUM($C$12:C24)))</f>
        <v/>
      </c>
      <c r="C24" s="2"/>
      <c r="D24" s="2"/>
      <c r="E24" s="2"/>
      <c r="F24" s="18" t="str">
        <f t="shared" si="6"/>
        <v/>
      </c>
      <c r="G24" s="19" t="str">
        <f t="shared" si="7"/>
        <v/>
      </c>
      <c r="H24" s="11" t="str">
        <f t="shared" si="1"/>
        <v/>
      </c>
      <c r="I24" s="19" t="str">
        <f t="shared" si="4"/>
        <v/>
      </c>
      <c r="J24" s="20" t="str">
        <f t="shared" si="5"/>
        <v/>
      </c>
      <c r="K24" s="21" t="str">
        <f t="shared" si="2"/>
        <v/>
      </c>
    </row>
    <row r="25" spans="1:11" x14ac:dyDescent="0.3">
      <c r="A25" s="22"/>
      <c r="B25" s="7" t="str">
        <f>IF(C25="","",IF(C25=1,"Omb. "&amp;SUM($C$12:C25),"Omb. "&amp;SUM($C$12:C24)+1&amp;" à "&amp;SUM($C$12:C25)))</f>
        <v/>
      </c>
      <c r="C25" s="2"/>
      <c r="D25" s="2"/>
      <c r="E25" s="2"/>
      <c r="F25" s="18" t="str">
        <f t="shared" si="6"/>
        <v/>
      </c>
      <c r="G25" s="19" t="str">
        <f t="shared" si="7"/>
        <v/>
      </c>
      <c r="H25" s="11" t="str">
        <f t="shared" si="1"/>
        <v/>
      </c>
      <c r="I25" s="19" t="str">
        <f t="shared" si="4"/>
        <v/>
      </c>
      <c r="J25" s="20" t="str">
        <f t="shared" si="5"/>
        <v/>
      </c>
      <c r="K25" s="21" t="str">
        <f t="shared" si="2"/>
        <v/>
      </c>
    </row>
    <row r="26" spans="1:11" x14ac:dyDescent="0.3">
      <c r="A26" s="22"/>
      <c r="B26" s="7" t="str">
        <f>IF(C26="","",IF(C26=1,"Omb. "&amp;SUM($C$12:C26),"Omb. "&amp;SUM($C$12:C25)+1&amp;" à "&amp;SUM($C$12:C26)))</f>
        <v/>
      </c>
      <c r="C26" s="2"/>
      <c r="D26" s="2"/>
      <c r="E26" s="2"/>
      <c r="F26" s="18" t="str">
        <f t="shared" si="6"/>
        <v/>
      </c>
      <c r="G26" s="19" t="str">
        <f t="shared" si="7"/>
        <v/>
      </c>
      <c r="H26" s="11" t="str">
        <f t="shared" si="1"/>
        <v/>
      </c>
      <c r="I26" s="19" t="str">
        <f t="shared" si="4"/>
        <v/>
      </c>
      <c r="J26" s="20" t="str">
        <f t="shared" si="5"/>
        <v/>
      </c>
      <c r="K26" s="21" t="str">
        <f t="shared" si="2"/>
        <v/>
      </c>
    </row>
    <row r="27" spans="1:11" x14ac:dyDescent="0.3">
      <c r="A27" s="22"/>
      <c r="B27" s="7" t="str">
        <f>IF(C27="","",IF(C27=1,"Omb. "&amp;SUM($C$12:C27),"Omb. "&amp;SUM($C$12:C26)+1&amp;" à "&amp;SUM($C$12:C27)))</f>
        <v/>
      </c>
      <c r="C27" s="2"/>
      <c r="D27" s="2"/>
      <c r="E27" s="2"/>
      <c r="F27" s="18" t="str">
        <f t="shared" si="6"/>
        <v/>
      </c>
      <c r="G27" s="19" t="str">
        <f t="shared" si="7"/>
        <v/>
      </c>
      <c r="H27" s="11" t="str">
        <f t="shared" si="1"/>
        <v/>
      </c>
      <c r="I27" s="19" t="str">
        <f t="shared" si="4"/>
        <v/>
      </c>
      <c r="J27" s="20" t="str">
        <f t="shared" si="5"/>
        <v/>
      </c>
      <c r="K27" s="21" t="str">
        <f t="shared" si="2"/>
        <v/>
      </c>
    </row>
    <row r="28" spans="1:11" x14ac:dyDescent="0.3">
      <c r="A28" s="22"/>
      <c r="B28" s="7" t="str">
        <f>IF(C28="","",IF(C28=1,"Omb. "&amp;SUM($C$12:C28),"Omb. "&amp;SUM($C$12:C27)+1&amp;" à "&amp;SUM($C$12:C28)))</f>
        <v/>
      </c>
      <c r="C28" s="2"/>
      <c r="D28" s="2"/>
      <c r="E28" s="2"/>
      <c r="F28" s="18" t="str">
        <f t="shared" si="6"/>
        <v/>
      </c>
      <c r="G28" s="19" t="str">
        <f t="shared" si="7"/>
        <v/>
      </c>
      <c r="H28" s="11" t="str">
        <f t="shared" si="1"/>
        <v/>
      </c>
      <c r="I28" s="19" t="str">
        <f t="shared" si="4"/>
        <v/>
      </c>
      <c r="J28" s="20" t="str">
        <f t="shared" si="5"/>
        <v/>
      </c>
      <c r="K28" s="21" t="str">
        <f t="shared" si="2"/>
        <v/>
      </c>
    </row>
    <row r="29" spans="1:11" x14ac:dyDescent="0.3">
      <c r="A29" s="22"/>
      <c r="B29" s="7" t="str">
        <f>IF(C29="","",IF(C29=1,"Omb. "&amp;SUM($C$12:C29),"Omb. "&amp;SUM($C$12:C28)+1&amp;" à "&amp;SUM($C$12:C29)))</f>
        <v/>
      </c>
      <c r="C29" s="2"/>
      <c r="D29" s="2"/>
      <c r="E29" s="2"/>
      <c r="F29" s="18" t="str">
        <f t="shared" si="6"/>
        <v/>
      </c>
      <c r="G29" s="19" t="str">
        <f t="shared" si="7"/>
        <v/>
      </c>
      <c r="H29" s="11" t="str">
        <f t="shared" si="1"/>
        <v/>
      </c>
      <c r="I29" s="19" t="str">
        <f t="shared" si="4"/>
        <v/>
      </c>
      <c r="J29" s="20" t="str">
        <f t="shared" si="5"/>
        <v/>
      </c>
      <c r="K29" s="21" t="str">
        <f t="shared" si="2"/>
        <v/>
      </c>
    </row>
    <row r="30" spans="1:11" x14ac:dyDescent="0.3">
      <c r="A30" s="22"/>
      <c r="B30" s="7" t="str">
        <f>IF(C30="","",IF(C30=1,"Omb. "&amp;SUM($C$12:C30),"Omb. "&amp;SUM($C$12:C29)+1&amp;" à "&amp;SUM($C$12:C30)))</f>
        <v/>
      </c>
      <c r="C30" s="2"/>
      <c r="D30" s="2"/>
      <c r="E30" s="2"/>
      <c r="F30" s="18" t="str">
        <f t="shared" si="6"/>
        <v/>
      </c>
      <c r="G30" s="19" t="str">
        <f t="shared" si="7"/>
        <v/>
      </c>
      <c r="H30" s="11" t="str">
        <f t="shared" si="1"/>
        <v/>
      </c>
      <c r="I30" s="19" t="str">
        <f t="shared" si="4"/>
        <v/>
      </c>
      <c r="J30" s="20" t="str">
        <f t="shared" si="5"/>
        <v/>
      </c>
      <c r="K30" s="21" t="str">
        <f t="shared" si="2"/>
        <v/>
      </c>
    </row>
    <row r="31" spans="1:11" x14ac:dyDescent="0.3">
      <c r="A31" s="22"/>
      <c r="B31" s="7" t="str">
        <f>IF(C31="","",IF(C31=1,"Omb. "&amp;SUM($C$12:C31),"Omb. "&amp;SUM($C$12:C30)+1&amp;" à "&amp;SUM($C$12:C31)))</f>
        <v/>
      </c>
      <c r="C31" s="2"/>
      <c r="D31" s="2"/>
      <c r="E31" s="2"/>
      <c r="F31" s="18" t="str">
        <f t="shared" si="6"/>
        <v/>
      </c>
      <c r="G31" s="19" t="str">
        <f t="shared" si="7"/>
        <v/>
      </c>
      <c r="H31" s="11" t="str">
        <f t="shared" si="1"/>
        <v/>
      </c>
      <c r="I31" s="19" t="str">
        <f t="shared" si="4"/>
        <v/>
      </c>
      <c r="J31" s="20" t="str">
        <f t="shared" si="5"/>
        <v/>
      </c>
      <c r="K31" s="21" t="str">
        <f t="shared" si="2"/>
        <v/>
      </c>
    </row>
    <row r="32" spans="1:11" x14ac:dyDescent="0.3">
      <c r="A32" s="22"/>
      <c r="B32" s="7" t="str">
        <f>IF(C32="","",IF(C32=1,"Omb. "&amp;SUM($C$12:C32),"Omb. "&amp;SUM($C$12:C31)+1&amp;" à "&amp;SUM($C$12:C32)))</f>
        <v/>
      </c>
      <c r="C32" s="2"/>
      <c r="D32" s="2"/>
      <c r="E32" s="2"/>
      <c r="F32" s="18" t="str">
        <f t="shared" si="6"/>
        <v/>
      </c>
      <c r="G32" s="19" t="str">
        <f t="shared" si="7"/>
        <v/>
      </c>
      <c r="H32" s="11" t="str">
        <f t="shared" si="1"/>
        <v/>
      </c>
      <c r="I32" s="19" t="str">
        <f t="shared" si="4"/>
        <v/>
      </c>
      <c r="J32" s="20" t="str">
        <f t="shared" si="5"/>
        <v/>
      </c>
      <c r="K32" s="21" t="str">
        <f t="shared" si="2"/>
        <v/>
      </c>
    </row>
    <row r="33" spans="1:11" x14ac:dyDescent="0.3">
      <c r="A33" s="22"/>
      <c r="B33" s="7" t="str">
        <f>IF(C33="","",IF(C33=1,"Omb. "&amp;SUM($C$12:C33),"Omb. "&amp;SUM($C$12:C32)+1&amp;" à "&amp;SUM($C$12:C33)))</f>
        <v/>
      </c>
      <c r="C33" s="2"/>
      <c r="D33" s="2"/>
      <c r="E33" s="2"/>
      <c r="F33" s="18" t="str">
        <f t="shared" si="6"/>
        <v/>
      </c>
      <c r="G33" s="19" t="str">
        <f t="shared" si="7"/>
        <v/>
      </c>
      <c r="H33" s="11" t="str">
        <f t="shared" si="1"/>
        <v/>
      </c>
      <c r="I33" s="19" t="str">
        <f t="shared" si="4"/>
        <v/>
      </c>
      <c r="J33" s="20" t="str">
        <f t="shared" si="5"/>
        <v/>
      </c>
      <c r="K33" s="21" t="str">
        <f t="shared" si="2"/>
        <v/>
      </c>
    </row>
    <row r="34" spans="1:11" x14ac:dyDescent="0.3">
      <c r="A34" s="22"/>
      <c r="B34" s="7" t="str">
        <f>IF(C34="","",IF(C34=1,"Omb. "&amp;SUM($C$12:C34),"Omb. "&amp;SUM($C$12:C33)+1&amp;" à "&amp;SUM($C$12:C34)))</f>
        <v/>
      </c>
      <c r="C34" s="2"/>
      <c r="D34" s="2"/>
      <c r="E34" s="2"/>
      <c r="F34" s="18" t="str">
        <f t="shared" si="6"/>
        <v/>
      </c>
      <c r="G34" s="19" t="str">
        <f t="shared" si="7"/>
        <v/>
      </c>
      <c r="H34" s="11" t="str">
        <f t="shared" si="1"/>
        <v/>
      </c>
      <c r="I34" s="19" t="str">
        <f t="shared" si="4"/>
        <v/>
      </c>
      <c r="J34" s="20" t="str">
        <f t="shared" si="5"/>
        <v/>
      </c>
      <c r="K34" s="21" t="str">
        <f t="shared" si="2"/>
        <v/>
      </c>
    </row>
    <row r="35" spans="1:11" x14ac:dyDescent="0.3">
      <c r="A35" s="22"/>
      <c r="B35" s="7" t="str">
        <f>IF(C35="","",IF(C35=1,"Omb. "&amp;SUM($C$12:C35),"Omb. "&amp;SUM($C$12:C34)+1&amp;" à "&amp;SUM($C$12:C35)))</f>
        <v/>
      </c>
      <c r="C35" s="2"/>
      <c r="D35" s="2"/>
      <c r="E35" s="2"/>
      <c r="F35" s="18" t="str">
        <f t="shared" si="6"/>
        <v/>
      </c>
      <c r="G35" s="19" t="str">
        <f t="shared" si="7"/>
        <v/>
      </c>
      <c r="H35" s="11" t="str">
        <f t="shared" si="1"/>
        <v/>
      </c>
      <c r="I35" s="19" t="str">
        <f t="shared" si="4"/>
        <v/>
      </c>
      <c r="J35" s="20" t="str">
        <f t="shared" si="5"/>
        <v/>
      </c>
      <c r="K35" s="21" t="str">
        <f t="shared" si="2"/>
        <v/>
      </c>
    </row>
    <row r="36" spans="1:11" x14ac:dyDescent="0.3">
      <c r="A36" s="22"/>
      <c r="B36" s="7" t="str">
        <f>IF(C36="","",IF(C36=1,"Omb. "&amp;SUM($C$12:C36),"Omb. "&amp;SUM($C$12:C35)+1&amp;" à "&amp;SUM($C$12:C36)))</f>
        <v/>
      </c>
      <c r="C36" s="2"/>
      <c r="D36" s="2"/>
      <c r="E36" s="2"/>
      <c r="F36" s="18" t="str">
        <f t="shared" si="6"/>
        <v/>
      </c>
      <c r="G36" s="19" t="str">
        <f t="shared" si="7"/>
        <v/>
      </c>
      <c r="H36" s="11" t="str">
        <f t="shared" si="1"/>
        <v/>
      </c>
      <c r="I36" s="19" t="str">
        <f t="shared" si="4"/>
        <v/>
      </c>
      <c r="J36" s="20" t="str">
        <f t="shared" si="5"/>
        <v/>
      </c>
      <c r="K36" s="21" t="str">
        <f t="shared" si="2"/>
        <v/>
      </c>
    </row>
    <row r="37" spans="1:11" x14ac:dyDescent="0.3">
      <c r="A37" s="22"/>
      <c r="B37" s="7" t="str">
        <f>IF(C37="","",IF(C37=1,"Omb. "&amp;SUM($C$12:C37),"Omb. "&amp;SUM($C$12:C36)+1&amp;" à "&amp;SUM($C$12:C37)))</f>
        <v/>
      </c>
      <c r="C37" s="2"/>
      <c r="D37" s="2"/>
      <c r="E37" s="2"/>
      <c r="F37" s="18" t="str">
        <f t="shared" si="6"/>
        <v/>
      </c>
      <c r="G37" s="19" t="str">
        <f t="shared" si="7"/>
        <v/>
      </c>
      <c r="H37" s="11" t="str">
        <f t="shared" si="1"/>
        <v/>
      </c>
      <c r="I37" s="19" t="str">
        <f t="shared" si="4"/>
        <v/>
      </c>
      <c r="J37" s="20" t="str">
        <f t="shared" si="5"/>
        <v/>
      </c>
      <c r="K37" s="21" t="str">
        <f t="shared" si="2"/>
        <v/>
      </c>
    </row>
    <row r="38" spans="1:11" x14ac:dyDescent="0.3">
      <c r="A38" s="22"/>
      <c r="B38" s="7" t="str">
        <f>IF(C38="","",IF(C38=1,"Omb. "&amp;SUM($C$12:C38),"Omb. "&amp;SUM($C$12:C37)+1&amp;" à "&amp;SUM($C$12:C38)))</f>
        <v/>
      </c>
      <c r="C38" s="2"/>
      <c r="D38" s="2"/>
      <c r="E38" s="2"/>
      <c r="F38" s="18" t="str">
        <f t="shared" si="6"/>
        <v/>
      </c>
      <c r="G38" s="19" t="str">
        <f t="shared" si="7"/>
        <v/>
      </c>
      <c r="H38" s="11" t="str">
        <f t="shared" si="1"/>
        <v/>
      </c>
      <c r="I38" s="19" t="str">
        <f t="shared" si="4"/>
        <v/>
      </c>
      <c r="J38" s="20" t="str">
        <f t="shared" si="5"/>
        <v/>
      </c>
      <c r="K38" s="21" t="str">
        <f t="shared" si="2"/>
        <v/>
      </c>
    </row>
    <row r="39" spans="1:11" x14ac:dyDescent="0.3">
      <c r="A39" s="22"/>
      <c r="B39" s="7" t="str">
        <f>IF(C39="","",IF(C39=1,"Omb. "&amp;SUM($C$12:C39),"Omb. "&amp;SUM($C$12:C38)+1&amp;" à "&amp;SUM($C$12:C39)))</f>
        <v/>
      </c>
      <c r="C39" s="2"/>
      <c r="D39" s="2"/>
      <c r="E39" s="2"/>
      <c r="F39" s="18" t="str">
        <f t="shared" si="6"/>
        <v/>
      </c>
      <c r="G39" s="19" t="str">
        <f t="shared" si="7"/>
        <v/>
      </c>
      <c r="H39" s="11" t="str">
        <f t="shared" si="1"/>
        <v/>
      </c>
      <c r="I39" s="19" t="str">
        <f t="shared" si="4"/>
        <v/>
      </c>
      <c r="J39" s="20" t="str">
        <f t="shared" si="5"/>
        <v/>
      </c>
      <c r="K39" s="21" t="str">
        <f t="shared" si="2"/>
        <v/>
      </c>
    </row>
    <row r="40" spans="1:11" x14ac:dyDescent="0.3">
      <c r="A40" s="22"/>
      <c r="B40" s="7" t="str">
        <f>IF(C40="","",IF(C40=1,"Omb. "&amp;SUM($C$12:C40),"Omb. "&amp;SUM($C$12:C39)+1&amp;" à "&amp;SUM($C$12:C40)))</f>
        <v/>
      </c>
      <c r="C40" s="1"/>
      <c r="D40" s="2"/>
      <c r="E40" s="2"/>
      <c r="F40" s="18" t="str">
        <f t="shared" si="6"/>
        <v/>
      </c>
      <c r="G40" s="19" t="str">
        <f t="shared" si="7"/>
        <v/>
      </c>
      <c r="H40" s="11" t="str">
        <f t="shared" si="1"/>
        <v/>
      </c>
      <c r="I40" s="19" t="str">
        <f t="shared" si="4"/>
        <v/>
      </c>
      <c r="J40" s="20" t="str">
        <f t="shared" si="5"/>
        <v/>
      </c>
      <c r="K40" s="21" t="str">
        <f t="shared" si="2"/>
        <v/>
      </c>
    </row>
    <row r="41" spans="1:11" x14ac:dyDescent="0.3">
      <c r="A41" s="22"/>
      <c r="B41" s="7" t="str">
        <f>IF(C41="","",IF(C41=1,"Omb. "&amp;SUM($C$12:C41),"Omb. "&amp;SUM($C$12:C40)+1&amp;" à "&amp;SUM($C$12:C41)))</f>
        <v/>
      </c>
      <c r="C41" s="1"/>
      <c r="D41" s="2"/>
      <c r="E41" s="2"/>
      <c r="F41" s="18" t="str">
        <f t="shared" si="6"/>
        <v/>
      </c>
      <c r="G41" s="19" t="str">
        <f t="shared" si="7"/>
        <v/>
      </c>
      <c r="H41" s="11" t="str">
        <f t="shared" si="1"/>
        <v/>
      </c>
      <c r="I41" s="19" t="str">
        <f t="shared" si="4"/>
        <v/>
      </c>
      <c r="J41" s="20" t="str">
        <f t="shared" si="5"/>
        <v/>
      </c>
      <c r="K41" s="21" t="str">
        <f t="shared" ref="K41:K42" si="8">IF(C41=0,"",J41*I41)</f>
        <v/>
      </c>
    </row>
    <row r="42" spans="1:11" x14ac:dyDescent="0.3">
      <c r="A42" s="22"/>
      <c r="B42" s="7" t="str">
        <f>IF(C42="","",IF(C42=1,"Omb. "&amp;SUM($C$12:C42),"Omb. "&amp;SUM($C$12:C41)+1&amp;" à "&amp;SUM($C$12:C42)))</f>
        <v/>
      </c>
      <c r="C42" s="1"/>
      <c r="D42" s="2"/>
      <c r="E42" s="2"/>
      <c r="F42" s="18" t="str">
        <f t="shared" si="3"/>
        <v/>
      </c>
      <c r="G42" s="19" t="str">
        <f t="shared" si="0"/>
        <v/>
      </c>
      <c r="H42" s="11" t="str">
        <f t="shared" si="1"/>
        <v/>
      </c>
      <c r="I42" s="19" t="str">
        <f t="shared" si="4"/>
        <v/>
      </c>
      <c r="J42" s="20" t="str">
        <f t="shared" si="5"/>
        <v/>
      </c>
      <c r="K42" s="21" t="str">
        <f t="shared" si="8"/>
        <v/>
      </c>
    </row>
    <row r="43" spans="1:11" ht="21" x14ac:dyDescent="0.4">
      <c r="A43" s="32" t="s">
        <v>25</v>
      </c>
      <c r="B43" s="24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3">
      <c r="A44" s="23"/>
      <c r="B44" s="24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3">
      <c r="A45" s="23" t="s">
        <v>26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3">
      <c r="A46" s="25" t="s">
        <v>27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x14ac:dyDescent="0.3">
      <c r="A47" s="25" t="s">
        <v>28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x14ac:dyDescent="0.3">
      <c r="A48" s="25"/>
      <c r="B48" s="25"/>
      <c r="C48" s="24" t="s">
        <v>29</v>
      </c>
      <c r="D48" s="25"/>
      <c r="E48" s="25"/>
      <c r="F48" s="25"/>
      <c r="G48" s="25"/>
      <c r="H48" s="25"/>
      <c r="I48" s="25"/>
      <c r="J48" s="25"/>
      <c r="K48" s="25"/>
    </row>
    <row r="49" spans="1:25" x14ac:dyDescent="0.3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25" x14ac:dyDescent="0.3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25" x14ac:dyDescent="0.3">
      <c r="A51" s="26" t="s">
        <v>30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25" x14ac:dyDescent="0.3">
      <c r="A52" s="33" t="s">
        <v>31</v>
      </c>
      <c r="B52" s="33"/>
      <c r="C52" s="33"/>
      <c r="D52" s="25" t="s">
        <v>32</v>
      </c>
      <c r="E52" s="25"/>
      <c r="F52" s="25"/>
      <c r="G52" s="25"/>
      <c r="H52" s="25"/>
      <c r="I52" s="25"/>
      <c r="J52" s="25"/>
      <c r="K52" s="25"/>
    </row>
    <row r="53" spans="1:25" x14ac:dyDescent="0.3">
      <c r="A53" s="33" t="s">
        <v>33</v>
      </c>
      <c r="B53" s="33"/>
      <c r="C53" s="33"/>
      <c r="D53" s="25" t="s">
        <v>34</v>
      </c>
      <c r="E53" s="25"/>
      <c r="F53" s="25"/>
      <c r="G53" s="25"/>
      <c r="H53" s="25"/>
      <c r="I53" s="25"/>
      <c r="J53" s="25"/>
      <c r="K53" s="25"/>
    </row>
    <row r="54" spans="1:25" x14ac:dyDescent="0.3">
      <c r="A54" s="25" t="s">
        <v>35</v>
      </c>
      <c r="B54" s="25"/>
      <c r="C54" s="24"/>
      <c r="D54" s="25"/>
      <c r="E54" s="25"/>
      <c r="F54" s="25"/>
      <c r="G54" s="25"/>
      <c r="H54" s="25"/>
      <c r="I54" s="25"/>
      <c r="J54" s="25"/>
      <c r="K54" s="25"/>
    </row>
    <row r="55" spans="1:25" x14ac:dyDescent="0.3">
      <c r="A55" s="25" t="s">
        <v>36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25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25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25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25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25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25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Y61" s="16"/>
    </row>
    <row r="62" spans="1:25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Y62" s="27"/>
    </row>
    <row r="63" spans="1:25" x14ac:dyDescent="0.3">
      <c r="E63" s="3" t="s">
        <v>37</v>
      </c>
      <c r="F63" s="28">
        <v>27</v>
      </c>
      <c r="G63" s="28" t="s">
        <v>38</v>
      </c>
      <c r="H63" s="37" t="s">
        <v>39</v>
      </c>
      <c r="I63" s="37"/>
      <c r="J63" s="37"/>
      <c r="K63" s="29" t="s">
        <v>40</v>
      </c>
    </row>
    <row r="64" spans="1:25" x14ac:dyDescent="0.3">
      <c r="E64" s="3" t="s">
        <v>41</v>
      </c>
      <c r="F64" s="28">
        <v>85</v>
      </c>
      <c r="G64" s="28" t="s">
        <v>38</v>
      </c>
      <c r="H64" s="7" t="s">
        <v>42</v>
      </c>
      <c r="I64" s="11">
        <v>13</v>
      </c>
      <c r="J64" s="7" t="s">
        <v>43</v>
      </c>
      <c r="K64" s="29">
        <v>13</v>
      </c>
    </row>
    <row r="65" spans="5:11" x14ac:dyDescent="0.3">
      <c r="E65" s="3" t="s">
        <v>44</v>
      </c>
      <c r="F65" s="28">
        <v>3</v>
      </c>
      <c r="G65" s="28" t="s">
        <v>38</v>
      </c>
      <c r="H65" s="7" t="s">
        <v>45</v>
      </c>
      <c r="I65" s="11">
        <f>IF(Lo&lt;1800,IF(Pose="Paysage",3.5,5.5),5.5)</f>
        <v>5.5</v>
      </c>
      <c r="J65" s="7" t="s">
        <v>43</v>
      </c>
      <c r="K65" s="29"/>
    </row>
    <row r="66" spans="5:11" x14ac:dyDescent="0.3">
      <c r="E66" s="3" t="s">
        <v>46</v>
      </c>
      <c r="F66" s="28">
        <v>50</v>
      </c>
      <c r="G66" s="28" t="s">
        <v>38</v>
      </c>
      <c r="H66" s="7" t="s">
        <v>47</v>
      </c>
      <c r="I66" s="11">
        <v>2</v>
      </c>
      <c r="J66" s="7" t="s">
        <v>43</v>
      </c>
      <c r="K66" s="29">
        <v>2</v>
      </c>
    </row>
    <row r="67" spans="5:11" x14ac:dyDescent="0.3">
      <c r="H67" s="30" t="s">
        <v>48</v>
      </c>
      <c r="I67" s="31">
        <f>SUM(I64:I66)</f>
        <v>20.5</v>
      </c>
      <c r="J67" s="30" t="s">
        <v>43</v>
      </c>
      <c r="K67" s="29"/>
    </row>
  </sheetData>
  <sheetProtection algorithmName="SHA-512" hashValue="ASZ3UJQnZJuP0Bj0xN0BMHTjU77DDc8rDhZwf597hwmS7zZAlxyPaYjp27x06kqrMiWE+pVkR4S4Gzwq149XyQ==" saltValue="7J9McQSjD24DtrlUk0SZOA==" spinCount="100000" sheet="1" formatCells="0" selectLockedCells="1"/>
  <mergeCells count="12">
    <mergeCell ref="H63:J63"/>
    <mergeCell ref="E4:I4"/>
    <mergeCell ref="I2:K2"/>
    <mergeCell ref="B1:H3"/>
    <mergeCell ref="I9:K10"/>
    <mergeCell ref="A9:G10"/>
    <mergeCell ref="A6:A7"/>
    <mergeCell ref="G6:G7"/>
    <mergeCell ref="J6:K6"/>
    <mergeCell ref="J7:K7"/>
    <mergeCell ref="A4:D4"/>
    <mergeCell ref="J4:K4"/>
  </mergeCells>
  <phoneticPr fontId="17" type="noConversion"/>
  <dataValidations count="1">
    <dataValidation type="list" allowBlank="1" showInputMessage="1" showErrorMessage="1" sqref="E7" xr:uid="{953DF779-60A9-4A9C-BED0-A9F688E651BE}">
      <formula1>"Paysage,Portrait"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&amp;CFICHE CALEPINAGE HELIOS RC3
V1.2 - 10/10/2019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145-7BE1-49E2-9DD5-A317C549C503}">
  <sheetPr codeName="Feuil2">
    <pageSetUpPr fitToPage="1"/>
  </sheetPr>
  <dimension ref="A1"/>
  <sheetViews>
    <sheetView workbookViewId="0">
      <selection activeCell="N24" sqref="N24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B7BB-7445-49D4-91CD-C6CCDDBF55F1}">
  <sheetPr codeName="Feuil3"/>
  <dimension ref="A1:N2"/>
  <sheetViews>
    <sheetView showGridLines="0" workbookViewId="0">
      <selection activeCell="E11" sqref="E11"/>
    </sheetView>
  </sheetViews>
  <sheetFormatPr baseColWidth="10" defaultColWidth="11.44140625" defaultRowHeight="14.4" x14ac:dyDescent="0.3"/>
  <cols>
    <col min="1" max="4" width="13.6640625" customWidth="1"/>
    <col min="5" max="5" width="8.109375" customWidth="1"/>
    <col min="6" max="9" width="13.6640625" customWidth="1"/>
    <col min="10" max="10" width="8.109375" customWidth="1"/>
    <col min="11" max="14" width="13.6640625" customWidth="1"/>
  </cols>
  <sheetData>
    <row r="1" spans="1:14" ht="15.6" x14ac:dyDescent="0.3">
      <c r="A1" s="51" t="s">
        <v>49</v>
      </c>
      <c r="B1" s="51"/>
      <c r="C1" s="51"/>
      <c r="D1" s="51"/>
      <c r="F1" s="51" t="s">
        <v>50</v>
      </c>
      <c r="G1" s="51"/>
      <c r="H1" s="51"/>
      <c r="I1" s="51"/>
      <c r="K1" s="51" t="s">
        <v>51</v>
      </c>
      <c r="L1" s="51"/>
      <c r="M1" s="51"/>
      <c r="N1" s="51"/>
    </row>
    <row r="2" spans="1:14" x14ac:dyDescent="0.3">
      <c r="K2" s="52" t="s">
        <v>52</v>
      </c>
      <c r="L2" s="52"/>
      <c r="M2" s="52"/>
      <c r="N2" s="52"/>
    </row>
  </sheetData>
  <sheetProtection algorithmName="SHA-512" hashValue="V94y8J6jaZrG78b09F1pUuNTHNvAasjf20hcrnheRp8O9u4zu6hD6ed5LkvIrBlkr3jrMsmIQgzSro6qeVDCcw==" saltValue="d7cOtsg5eB4uwmq9KUSHTQ==" spinCount="100000" sheet="1" objects="1" scenarios="1"/>
  <mergeCells count="4">
    <mergeCell ref="A1:D1"/>
    <mergeCell ref="F1:I1"/>
    <mergeCell ref="K1:N1"/>
    <mergeCell ref="K2:N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04F9-0822-4401-A71C-2D8B6B14AE48}">
  <sheetPr codeName="Feuil4"/>
  <dimension ref="A1"/>
  <sheetViews>
    <sheetView zoomScale="115" zoomScaleNormal="115" workbookViewId="0">
      <selection activeCell="L21" sqref="L21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beca1a-27c0-418a-b935-a6a9aab440cb">
      <Terms xmlns="http://schemas.microsoft.com/office/infopath/2007/PartnerControls"/>
    </lcf76f155ced4ddcb4097134ff3c332f>
    <TaxCatchAll xmlns="1653c748-3bd5-4248-8c47-749a52c307c5" xsi:nil="true"/>
    <_Flow_SignoffStatus xmlns="5fbeca1a-27c0-418a-b935-a6a9aab440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30616907C1446930ECD7D0ADA750D" ma:contentTypeVersion="21" ma:contentTypeDescription="Crée un document." ma:contentTypeScope="" ma:versionID="99e07db432b50131048b7d2c3b1459af">
  <xsd:schema xmlns:xsd="http://www.w3.org/2001/XMLSchema" xmlns:xs="http://www.w3.org/2001/XMLSchema" xmlns:p="http://schemas.microsoft.com/office/2006/metadata/properties" xmlns:ns2="5fbeca1a-27c0-418a-b935-a6a9aab440cb" xmlns:ns3="1653c748-3bd5-4248-8c47-749a52c307c5" targetNamespace="http://schemas.microsoft.com/office/2006/metadata/properties" ma:root="true" ma:fieldsID="b74debc6bc08147dbbb8b5cd2b8472ff" ns2:_="" ns3:_="">
    <xsd:import namespace="5fbeca1a-27c0-418a-b935-a6a9aab440cb"/>
    <xsd:import namespace="1653c748-3bd5-4248-8c47-749a52c30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eca1a-27c0-418a-b935-a6a9aab440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486e880-fb2f-4335-a3f6-84365c400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3c748-3bd5-4248-8c47-749a52c307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fc7c3-b58f-46c3-849b-10c1b662026d}" ma:internalName="TaxCatchAll" ma:showField="CatchAllData" ma:web="1653c748-3bd5-4248-8c47-749a52c30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5B238-3ED2-4D76-8191-041B75992156}">
  <ds:schemaRefs>
    <ds:schemaRef ds:uri="http://schemas.microsoft.com/office/2006/metadata/properties"/>
    <ds:schemaRef ds:uri="http://schemas.microsoft.com/office/infopath/2007/PartnerControls"/>
    <ds:schemaRef ds:uri="e3958459-439e-43ec-a09d-68fa61759f6c"/>
    <ds:schemaRef ds:uri="f17de7a4-804c-4108-9e5a-77dd97824632"/>
  </ds:schemaRefs>
</ds:datastoreItem>
</file>

<file path=customXml/itemProps2.xml><?xml version="1.0" encoding="utf-8"?>
<ds:datastoreItem xmlns:ds="http://schemas.openxmlformats.org/officeDocument/2006/customXml" ds:itemID="{0BF40A99-B4FA-42AD-A0BE-D9A656B3D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3E422F-F08A-46A7-8C39-A9A278FE0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</vt:i4>
      </vt:variant>
    </vt:vector>
  </HeadingPairs>
  <TitlesOfParts>
    <vt:vector size="13" baseType="lpstr">
      <vt:lpstr>Fiche Calepinage RC3</vt:lpstr>
      <vt:lpstr>Process</vt:lpstr>
      <vt:lpstr>Structures portiques</vt:lpstr>
      <vt:lpstr>Vocabulaire</vt:lpstr>
      <vt:lpstr>'Fiche Calepinage RC3'!InterMod</vt:lpstr>
      <vt:lpstr>JD</vt:lpstr>
      <vt:lpstr>'Fiche Calepinage RC3'!Jeu</vt:lpstr>
      <vt:lpstr>'Fiche Calepinage RC3'!La</vt:lpstr>
      <vt:lpstr>'Fiche Calepinage RC3'!Lo</vt:lpstr>
      <vt:lpstr>'Fiche Calepinage RC3'!P_mod</vt:lpstr>
      <vt:lpstr>'Fiche Calepinage RC3'!Pose</vt:lpstr>
      <vt:lpstr>'Fiche Calepinage RC3'!Rive</vt:lpstr>
      <vt:lpstr>'Fiche Calepinage RC3'!Zone_d_impression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Lionel GODDARD</dc:creator>
  <cp:keywords/>
  <dc:description/>
  <cp:lastModifiedBy>Aubin DAVID</cp:lastModifiedBy>
  <cp:revision/>
  <dcterms:created xsi:type="dcterms:W3CDTF">2015-06-05T18:19:34Z</dcterms:created>
  <dcterms:modified xsi:type="dcterms:W3CDTF">2025-09-18T12:09:09Z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0x0101002BC30616907C1446930ECD7D0ADA750D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